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5"/>
  </bookViews>
  <sheets>
    <sheet name="Яросл.59" sheetId="1" r:id="rId1"/>
    <sheet name="Прох.17" sheetId="2" r:id="rId2"/>
    <sheet name="Веш.вод4_1" sheetId="3" r:id="rId3"/>
    <sheet name="Прох.16" sheetId="4" r:id="rId4"/>
    <sheet name="Прох.10_1" sheetId="5" r:id="rId5"/>
    <sheet name="Прох.8" sheetId="6" r:id="rId6"/>
    <sheet name="Рот.11" sheetId="7" r:id="rId7"/>
    <sheet name="Рот.10_5" sheetId="8" r:id="rId8"/>
    <sheet name="Рот.9" sheetId="9" r:id="rId9"/>
    <sheet name="Рот.3" sheetId="10" r:id="rId10"/>
  </sheets>
  <definedNames/>
  <calcPr fullCalcOnLoad="1"/>
</workbook>
</file>

<file path=xl/sharedStrings.xml><?xml version="1.0" encoding="utf-8"?>
<sst xmlns="http://schemas.openxmlformats.org/spreadsheetml/2006/main" count="2312" uniqueCount="205">
  <si>
    <t>I</t>
  </si>
  <si>
    <t>ХАРАКТЕРИСТИКА МКД</t>
  </si>
  <si>
    <t>Серия МКД</t>
  </si>
  <si>
    <t>Кол-во этажей</t>
  </si>
  <si>
    <t>Кол-во подъездов</t>
  </si>
  <si>
    <t>Кол-во квартир</t>
  </si>
  <si>
    <t>Общая площадь МКД без учета летних помещений, кв. м</t>
  </si>
  <si>
    <t>Общая площадь жилых и нежилых помещений МКД, находящихся в собственности граждан и юр. лиц без учета летних помещений, кв. м</t>
  </si>
  <si>
    <t>6.1.</t>
  </si>
  <si>
    <t>в том числе: общая площадь жилых помещений</t>
  </si>
  <si>
    <t>6.2.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</si>
  <si>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</si>
  <si>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 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</si>
  <si>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</si>
  <si>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</si>
  <si>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II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</si>
  <si>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</si>
  <si>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</si>
  <si>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</si>
  <si>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</si>
  <si>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</si>
  <si>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</si>
  <si>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</si>
  <si>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</si>
  <si>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III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</si>
  <si>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</si>
  <si>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</si>
  <si>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</si>
  <si>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17.1.</t>
  </si>
  <si>
    <t>Расходы на содержание мест общего пользования</t>
  </si>
  <si>
    <t>17.1.1.</t>
  </si>
  <si>
    <t>в том числе на заработную плату с начислениями</t>
  </si>
  <si>
    <t>17.2.</t>
  </si>
  <si>
    <t>Расходы на содержание мусорокамер и мусоропроводов</t>
  </si>
  <si>
    <t>17.2.2.</t>
  </si>
  <si>
    <t>17.3.</t>
  </si>
  <si>
    <t>Расходы по вывозу и обезвреживанию ТБО (из заключенных договоров)</t>
  </si>
  <si>
    <t>17.4.</t>
  </si>
  <si>
    <t>Расходы по вывозу и обезвреживанию КГМ (из заключенных договоров)</t>
  </si>
  <si>
    <t>17.5.</t>
  </si>
  <si>
    <t>Расходы по содержанию контейнеров для ТБО, входящих в состав общего имущества МКД</t>
  </si>
  <si>
    <t>17.6.</t>
  </si>
  <si>
    <t>Расходы на дезинфекцию (из заключенных договоров)</t>
  </si>
  <si>
    <t>17.7.</t>
  </si>
  <si>
    <t>Расходы на дератизацию (из заключенных договоров)</t>
  </si>
  <si>
    <t>17.8.</t>
  </si>
  <si>
    <t>Расходы на дезинсекцию (из заключенных договоров)</t>
  </si>
  <si>
    <t>17.9.</t>
  </si>
  <si>
    <t>Расходы по оплате электроэнергии на общедомовые нужды</t>
  </si>
  <si>
    <t>17.10.</t>
  </si>
  <si>
    <t>Расходы по оплате холодной воды на общедомовые нужды</t>
  </si>
  <si>
    <t>17.11.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</si>
  <si>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</si>
  <si>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</si>
  <si>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>19.1.</t>
  </si>
  <si>
    <t>Ремонт кровли, ограждений, водосточных труб, страховочных элементов и т. п. </t>
  </si>
  <si>
    <t>19.2.</t>
  </si>
  <si>
    <t>Ремонт фундаментов, подвальных помещений, приямков, входов в подвалы, отмосток </t>
  </si>
  <si>
    <t>19.3.</t>
  </si>
  <si>
    <t>Ремонт фасада, цоколей, крылец, пожарных лестниц</t>
  </si>
  <si>
    <t>19.4.</t>
  </si>
  <si>
    <t>Ремонт балконов, лоджий и эркеров, козырьков над входами в подъезды, подвалы, балконами верхних этажей</t>
  </si>
  <si>
    <t>19.5.</t>
  </si>
  <si>
    <t>Ремонт внутренних стен, перегородок, лестниц, полов, перекрытий</t>
  </si>
  <si>
    <t>19.6.</t>
  </si>
  <si>
    <t>Ремонт отделки внутренних стен, перегородок, лестниц полов, перекрытий</t>
  </si>
  <si>
    <t>19.7.</t>
  </si>
  <si>
    <t>Ремонт систем мусороудаления, мусоропроводов, шиберов, клапанов</t>
  </si>
  <si>
    <t>19.8.</t>
  </si>
  <si>
    <t>Ремонт окон, дверей в помещениях общего пользования</t>
  </si>
  <si>
    <t>19.9.</t>
  </si>
  <si>
    <t>Ремонт системы холодного водоснабжения, включая приборы учета</t>
  </si>
  <si>
    <t>19.10.</t>
  </si>
  <si>
    <t>Ремонт системы горячего водоснабжения, включая приборы учета</t>
  </si>
  <si>
    <t>19.11.</t>
  </si>
  <si>
    <t>Ремонт системы теплоснабжения, включая приборы учета</t>
  </si>
  <si>
    <t>19.12.</t>
  </si>
  <si>
    <t>Ремонт внутренней канализации и водостока</t>
  </si>
  <si>
    <t>19.13.</t>
  </si>
  <si>
    <t>Ремонт системы газоснабжения (из заключенных договоров)</t>
  </si>
  <si>
    <t>19.14.</t>
  </si>
  <si>
    <t>Ремонт внутреннего электроснабжения</t>
  </si>
  <si>
    <t>19.15.</t>
  </si>
  <si>
    <t>Ремонт вентиляции, газоходов (из заключенных договоров)</t>
  </si>
  <si>
    <t>19.16.</t>
  </si>
  <si>
    <t>Ремонт лифтов (из заключенных договоров)</t>
  </si>
  <si>
    <t>19.17.</t>
  </si>
  <si>
    <t>Ремонт ДУ и ППА (из заключенных договоров)</t>
  </si>
  <si>
    <t>19.18.</t>
  </si>
  <si>
    <t>Ремонт газовой крышной котельной (из заключенных договоров)</t>
  </si>
  <si>
    <t>19.19.</t>
  </si>
  <si>
    <t>Ремонт систем противопожарной защиты в жилых домах повышенной этажности (из заключенных договоров)</t>
  </si>
  <si>
    <t>19.20.</t>
  </si>
  <si>
    <t>Ремонт системы электроснабжения земельного участка, входящего в состав общего имущества МКД (из заключенных договоров)</t>
  </si>
  <si>
    <t>19.21.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</si>
  <si>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</si>
  <si>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19.22.</t>
  </si>
  <si>
    <t>Проведению электротехнических замеров: - сопротивления изоляции; </t>
  </si>
  <si>
    <t>- фазы-нуль (из заключенных договоров) </t>
  </si>
  <si>
    <t>19.23.</t>
  </si>
  <si>
    <t>Аварийному обслуживанию сторонними организациями (из заключенных договоров)</t>
  </si>
  <si>
    <t>20</t>
  </si>
  <si>
    <t>21</t>
  </si>
  <si>
    <t>ПРОЧИЕ УСЛУГИ</t>
  </si>
  <si>
    <t>21.1.</t>
  </si>
  <si>
    <t>Внеплановые работы по очистке кровель от снега, наледи и мусора</t>
  </si>
  <si>
    <t>21.2.</t>
  </si>
  <si>
    <t>Внеплановые работы по устранению неисправностей по заявкам населения</t>
  </si>
  <si>
    <t>21.3.</t>
  </si>
  <si>
    <t>Расходы на техническую инвентаризацию и изготовление технической документации</t>
  </si>
  <si>
    <t>21.4.</t>
  </si>
  <si>
    <t>Расходы на содержание земельного участка (придомовой территории), входящего в состав МКД и расположенных на нем объектов благоустройства и озеленения</t>
  </si>
  <si>
    <t>21.5.</t>
  </si>
  <si>
    <t>Расходы на амортизацию машин, оборудования, инвентаря и т. п.</t>
  </si>
  <si>
    <t>21.6.</t>
  </si>
  <si>
    <t>Услуги банка</t>
  </si>
  <si>
    <t>21.7.</t>
  </si>
  <si>
    <t>Налог на добавленную стоимость</t>
  </si>
  <si>
    <t>21.8.</t>
  </si>
  <si>
    <t>Другие расходы</t>
  </si>
  <si>
    <t>22</t>
  </si>
  <si>
    <t>IV</t>
  </si>
  <si>
    <t>ОБЩАЯ СТОИМОСТЬ ПРЕДОСТАВЛЕННЫХ УСЛУГ ПО УПРАВЛЕНИЮ, СОДЕРЖАНИЮ И РЕМОНТУ ОБЩЕГО ИМУЩЕСТВА МКД (стр. 16+18+20+22)</t>
  </si>
  <si>
    <t>V</t>
  </si>
  <si>
    <t>VI</t>
  </si>
  <si>
    <t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</t>
  </si>
  <si>
    <t>VII</t>
  </si>
  <si>
    <t>СОБРАНО СРЕДСТВ НА ОПЛАТУ ПРЕДОСТАВЛЕННЫХ КОММУНАЛЬНЫХ УСЛУГ</t>
  </si>
  <si>
    <t>23</t>
  </si>
  <si>
    <t>Оплата собственниками услуг по отоплению</t>
  </si>
  <si>
    <t>24</t>
  </si>
  <si>
    <t>Оплата собственниками услуг по горячему водоснабжению</t>
  </si>
  <si>
    <t>24.1</t>
  </si>
  <si>
    <t>тепловой энергии на подогрев воды</t>
  </si>
  <si>
    <t>24.2</t>
  </si>
  <si>
    <t>холодной воду для подогрева</t>
  </si>
  <si>
    <t>25</t>
  </si>
  <si>
    <t>Оплата собственниками услуг по холодному водоснабжению</t>
  </si>
  <si>
    <t>26</t>
  </si>
  <si>
    <t>Оплата собственниками услуг по канализации</t>
  </si>
  <si>
    <t>27</t>
  </si>
  <si>
    <t>Оплата собственниками услуг по холодному водоснабжению на общедомовые нужды</t>
  </si>
  <si>
    <t>28</t>
  </si>
  <si>
    <t>Оплата собственниками услуг по горячему водоснабжению на общедомовые нужды</t>
  </si>
  <si>
    <t>29</t>
  </si>
  <si>
    <t>Оплата собственниками услуг по электроэнергии на собственные нужды (если платежи включены в ЕПД)</t>
  </si>
  <si>
    <t>30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</si>
  <si>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</si>
  <si>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>31</t>
  </si>
  <si>
    <t>Оплата собственниками услуг по газоснабжению</t>
  </si>
  <si>
    <t>32</t>
  </si>
  <si>
    <t>Оплата сторонними организациями услуг по холодному водоснабжению на иные работы, не связанные с содержанием и ремонтом общего имущества МКД</t>
  </si>
  <si>
    <t>33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</si>
  <si>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</si>
  <si>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34</t>
  </si>
  <si>
    <t>VIII</t>
  </si>
  <si>
    <t>ПРЕДОСТАВЛЕНО КОММУНАЛЬНЫХ УСЛУГ</t>
  </si>
  <si>
    <t>35</t>
  </si>
  <si>
    <t>Отопления с учетом показаний общедомового прибора учета</t>
  </si>
  <si>
    <t>XXXXXX</t>
  </si>
  <si>
    <t>36</t>
  </si>
  <si>
    <t>Горячего водоснабжению с учетом показаний общедомового прибора учета, в том числе</t>
  </si>
  <si>
    <t>36.1.</t>
  </si>
  <si>
    <t>36.2.</t>
  </si>
  <si>
    <t>холодной воды для подогрева</t>
  </si>
  <si>
    <t>37</t>
  </si>
  <si>
    <t>Холодному водоснабжению с учетом показаний общедомового прибора учета</t>
  </si>
  <si>
    <t>38</t>
  </si>
  <si>
    <t>Канализования с учетом показаний общедомового прибора учета</t>
  </si>
  <si>
    <t>39</t>
  </si>
  <si>
    <t>Газоснабжения</t>
  </si>
  <si>
    <t>IX</t>
  </si>
  <si>
    <t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</t>
  </si>
  <si>
    <t>X</t>
  </si>
  <si>
    <t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</t>
  </si>
  <si>
    <t>Х.1.</t>
  </si>
  <si>
    <t>Х.2.</t>
  </si>
  <si>
    <t>XI</t>
  </si>
  <si>
    <t>Разница (перебор или недобор) между фактически собранными </t>
  </si>
  <si>
    <t>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</t>
  </si>
  <si>
    <t>XII</t>
  </si>
  <si>
    <t>с населения и перечисленными ресурсоснабжающим организациям средствами за канализацию, и полученными услугами по показаниям приборов учета в денежном выражении подлежащая возврату (или добору) </t>
  </si>
  <si>
    <t>ОТЧЕТ</t>
  </si>
  <si>
    <t xml:space="preserve"> о доходах и расходах по содержанию и ремонту общего имущества МКД</t>
  </si>
  <si>
    <t>Показатели</t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</si>
  <si>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Ротерта д.3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</si>
  <si>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Ротерта д.9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</si>
  <si>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Ротерта д.10 к</t>
    </r>
    <r>
      <rPr>
        <u val="single"/>
        <sz val="8"/>
        <color indexed="63"/>
        <rFont val="Verdana"/>
        <family val="2"/>
      </rPr>
      <t>.5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</si>
  <si>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Ротерта д.1</t>
    </r>
    <r>
      <rPr>
        <u val="single"/>
        <sz val="8"/>
        <color indexed="63"/>
        <rFont val="Verdana"/>
        <family val="2"/>
      </rPr>
      <t>1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</si>
  <si>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Проходчиков д.8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</si>
  <si>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>ул.</t>
    </r>
    <r>
      <rPr>
        <b/>
        <u val="single"/>
        <sz val="8"/>
        <color indexed="63"/>
        <rFont val="Verdana"/>
        <family val="2"/>
      </rPr>
      <t xml:space="preserve"> Проходчиков д.10 к.1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</si>
  <si>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Проходчиков д.1</t>
    </r>
    <r>
      <rPr>
        <u val="single"/>
        <sz val="8"/>
        <color indexed="63"/>
        <rFont val="Verdana"/>
        <family val="2"/>
      </rPr>
      <t>6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</si>
  <si>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Вешних вод д.4 к</t>
    </r>
    <r>
      <rPr>
        <u val="single"/>
        <sz val="8"/>
        <color indexed="63"/>
        <rFont val="Verdana"/>
        <family val="2"/>
      </rPr>
      <t>.1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</si>
  <si>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sz val="8"/>
        <color indexed="63"/>
        <rFont val="Verdana"/>
        <family val="2"/>
      </rPr>
      <t xml:space="preserve">ул. </t>
    </r>
    <r>
      <rPr>
        <b/>
        <u val="single"/>
        <sz val="8"/>
        <color indexed="63"/>
        <rFont val="Verdana"/>
        <family val="2"/>
      </rPr>
      <t>Проходчиков д.17</t>
    </r>
    <r>
      <rPr>
        <u val="single"/>
        <sz val="8"/>
        <color indexed="63"/>
        <rFont val="Verdana"/>
        <family val="2"/>
      </rPr>
      <t xml:space="preserve"> 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</si>
  <si>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r>
      <t xml:space="preserve">управляющей организации ООО "УК Дирекция эксплуатации зданий "Ярославский" многоквартирного дома, расположенного по адресу </t>
    </r>
    <r>
      <rPr>
        <b/>
        <u val="single"/>
        <sz val="8"/>
        <color indexed="63"/>
        <rFont val="Verdana"/>
        <family val="2"/>
      </rPr>
      <t>Ярославское ш. д.59</t>
    </r>
    <r>
      <rPr>
        <sz val="8"/>
        <color indexed="63"/>
        <rFont val="Verdana"/>
        <family val="2"/>
      </rPr>
      <t>, по представленным услугам/работам по управлению, содержанию и ремонту общего имущества многоквартирного дома и коммунальным услугам за период с 01.04.2010 по 31.12.2010</t>
    </r>
  </si>
  <si>
    <t>П-68</t>
  </si>
  <si>
    <t>П-47</t>
  </si>
  <si>
    <t>161-101-21</t>
  </si>
  <si>
    <t>П-43</t>
  </si>
  <si>
    <t>П-48</t>
  </si>
  <si>
    <t>Факт (руб.)</t>
  </si>
  <si>
    <t>План по начислениям (руб.)</t>
  </si>
  <si>
    <t>ЦЕНА ПРЕДОСТАВЛЕННЫХ УСЛУГ ПО УПРАВЛЕНИЮ, СОДЕРЖАНИЮ И РЕМОНТУ ОБЩЕГО ИМУЩЕСТВА МКД В РАСЧЕТЕ НА 1 КВ. М ПЛОЩАДИ СОБСТВЕННИКОВ (стр. IV / стр. 6 / 9 мес.)</t>
  </si>
  <si>
    <t>-</t>
  </si>
  <si>
    <t>ХХХХХХ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</si>
</sst>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4">
    <font>
      <sz val="10"/>
      <name val="Arial Cyr"/>
      <family val="0"/>
    </font>
    <font>
      <sz val="8"/>
      <color indexed="63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4"/>
      <name val="Arial Cyr"/>
      <family val="0"/>
    </font>
    <font>
      <b/>
      <sz val="14"/>
      <color indexed="63"/>
      <name val="Verdana"/>
      <family val="2"/>
    </font>
    <font>
      <sz val="8"/>
      <name val="Arial Cyr"/>
      <family val="0"/>
    </font>
    <font>
      <u val="single"/>
      <sz val="8"/>
      <color indexed="63"/>
      <name val="Verdana"/>
      <family val="2"/>
    </font>
    <font>
      <b/>
      <sz val="8"/>
      <color indexed="63"/>
      <name val="Verdana"/>
      <family val="2"/>
    </font>
    <font>
      <b/>
      <u val="single"/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76">
      <selection activeCell="C78" sqref="C78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194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195</v>
      </c>
      <c r="D7" s="2" t="s">
        <v>195</v>
      </c>
    </row>
    <row r="8" spans="1:4" ht="12.75">
      <c r="A8" s="2">
        <v>2</v>
      </c>
      <c r="B8" s="2" t="s">
        <v>3</v>
      </c>
      <c r="C8" s="2">
        <v>16</v>
      </c>
      <c r="D8" s="2">
        <v>16</v>
      </c>
    </row>
    <row r="9" spans="1:4" ht="22.5" customHeight="1">
      <c r="A9" s="2">
        <v>3</v>
      </c>
      <c r="B9" s="2" t="s">
        <v>4</v>
      </c>
      <c r="C9" s="2">
        <v>1</v>
      </c>
      <c r="D9" s="2">
        <v>1</v>
      </c>
    </row>
    <row r="10" spans="1:4" ht="12.75">
      <c r="A10" s="2">
        <v>4</v>
      </c>
      <c r="B10" s="2" t="s">
        <v>5</v>
      </c>
      <c r="C10" s="2">
        <v>111</v>
      </c>
      <c r="D10" s="2">
        <v>111</v>
      </c>
    </row>
    <row r="11" spans="1:4" ht="24" customHeight="1">
      <c r="A11" s="2">
        <v>5</v>
      </c>
      <c r="B11" s="2" t="s">
        <v>6</v>
      </c>
      <c r="C11" s="2">
        <v>6260</v>
      </c>
      <c r="D11" s="2">
        <v>6260</v>
      </c>
    </row>
    <row r="12" spans="1:4" ht="36" customHeight="1">
      <c r="A12" s="2">
        <v>6</v>
      </c>
      <c r="B12" s="2" t="s">
        <v>7</v>
      </c>
      <c r="C12" s="2">
        <v>6260</v>
      </c>
      <c r="D12" s="2">
        <v>6260</v>
      </c>
    </row>
    <row r="13" spans="1:4" ht="24.75" customHeight="1">
      <c r="A13" s="2" t="s">
        <v>8</v>
      </c>
      <c r="B13" s="2" t="s">
        <v>9</v>
      </c>
      <c r="C13" s="2">
        <v>5275</v>
      </c>
      <c r="D13" s="2">
        <v>5275</v>
      </c>
    </row>
    <row r="14" spans="1:4" ht="21.75" customHeight="1">
      <c r="A14" s="2" t="s">
        <v>10</v>
      </c>
      <c r="B14" s="2" t="s">
        <v>11</v>
      </c>
      <c r="C14" s="2">
        <v>985</v>
      </c>
      <c r="D14" s="2">
        <v>985</v>
      </c>
    </row>
    <row r="15" spans="1:4" ht="26.25" customHeight="1">
      <c r="A15" s="2">
        <v>7</v>
      </c>
      <c r="B15" s="2" t="s">
        <v>12</v>
      </c>
      <c r="C15" s="2">
        <v>841</v>
      </c>
      <c r="D15" s="2">
        <v>841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661200.48</v>
      </c>
      <c r="D19" s="2">
        <f>C19</f>
        <v>661200.48</v>
      </c>
    </row>
    <row r="20" spans="1:4" ht="12.75">
      <c r="A20" s="2">
        <v>11</v>
      </c>
      <c r="B20" s="2" t="s">
        <v>18</v>
      </c>
      <c r="C20" s="2">
        <f>D20</f>
        <v>64460.16</v>
      </c>
      <c r="D20" s="2">
        <v>64460.16</v>
      </c>
    </row>
    <row r="21" spans="1:4" ht="24" customHeight="1">
      <c r="A21" s="2">
        <v>12</v>
      </c>
      <c r="B21" s="2" t="s">
        <v>19</v>
      </c>
      <c r="C21" s="2">
        <f>D21</f>
        <v>565652.16</v>
      </c>
      <c r="D21" s="2">
        <v>565652.16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1291312.8</v>
      </c>
      <c r="D25" s="2">
        <f>C25</f>
        <v>1291312.8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45211.59</v>
      </c>
      <c r="D27" s="2">
        <f>C27</f>
        <v>45211.59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185168.12</v>
      </c>
      <c r="D29" s="2">
        <f>C29</f>
        <v>185168.12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33182.82</v>
      </c>
      <c r="D33" s="2">
        <f>C33</f>
        <v>33182.82</v>
      </c>
    </row>
    <row r="34" spans="1:4" ht="26.25" customHeight="1">
      <c r="A34" s="2" t="s">
        <v>37</v>
      </c>
      <c r="B34" s="2" t="s">
        <v>38</v>
      </c>
      <c r="C34" s="2">
        <v>39854.6</v>
      </c>
      <c r="D34" s="2">
        <v>39854.6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1262.26</v>
      </c>
      <c r="D37" s="2">
        <v>1262.26</v>
      </c>
    </row>
    <row r="38" spans="1:4" ht="21.75" customHeight="1">
      <c r="A38" s="2" t="s">
        <v>45</v>
      </c>
      <c r="B38" s="2" t="s">
        <v>46</v>
      </c>
      <c r="C38" s="2"/>
      <c r="D38" s="2"/>
    </row>
    <row r="39" spans="1:4" ht="21.75" customHeight="1">
      <c r="A39" s="2" t="s">
        <v>47</v>
      </c>
      <c r="B39" s="2" t="s">
        <v>48</v>
      </c>
      <c r="C39" s="2">
        <v>31024.4</v>
      </c>
      <c r="D39" s="2">
        <f>C39</f>
        <v>31024.4</v>
      </c>
    </row>
    <row r="40" spans="1:4" ht="21" customHeight="1">
      <c r="A40" s="2" t="s">
        <v>49</v>
      </c>
      <c r="B40" s="2" t="s">
        <v>50</v>
      </c>
      <c r="C40" s="2">
        <v>8833.25</v>
      </c>
      <c r="D40" s="2">
        <v>8833.25</v>
      </c>
    </row>
    <row r="41" spans="1:4" ht="19.5" customHeight="1">
      <c r="A41" s="2" t="s">
        <v>51</v>
      </c>
      <c r="B41" s="2" t="s">
        <v>52</v>
      </c>
      <c r="C41" s="2">
        <v>25926.34</v>
      </c>
      <c r="D41" s="2">
        <v>25926.34</v>
      </c>
    </row>
    <row r="42" spans="1:4" ht="12.75">
      <c r="A42" s="3">
        <v>18</v>
      </c>
      <c r="B42" s="3" t="s">
        <v>23</v>
      </c>
      <c r="C42" s="2">
        <f>SUM(C27:C41)</f>
        <v>370463.38</v>
      </c>
      <c r="D42" s="2">
        <f>SUM(D27:D41)</f>
        <v>370463.38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336751.91</v>
      </c>
      <c r="D51" s="2">
        <v>336751.91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>
        <v>108426.94</v>
      </c>
      <c r="D53" s="2">
        <v>108426.94</v>
      </c>
    </row>
    <row r="54" spans="1:4" ht="21" customHeight="1">
      <c r="A54" s="2" t="s">
        <v>74</v>
      </c>
      <c r="B54" s="2" t="s">
        <v>75</v>
      </c>
      <c r="C54" s="2"/>
      <c r="D54" s="2"/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8656.07</v>
      </c>
      <c r="D58" s="2">
        <v>8656.07</v>
      </c>
    </row>
    <row r="59" spans="1:4" ht="19.5" customHeight="1">
      <c r="A59" s="2" t="s">
        <v>84</v>
      </c>
      <c r="B59" s="2" t="s">
        <v>85</v>
      </c>
      <c r="C59" s="2">
        <v>55905.21</v>
      </c>
      <c r="D59" s="2">
        <v>55905.21</v>
      </c>
    </row>
    <row r="60" spans="1:4" ht="18" customHeight="1">
      <c r="A60" s="2" t="s">
        <v>86</v>
      </c>
      <c r="B60" s="2" t="s">
        <v>87</v>
      </c>
      <c r="C60" s="2">
        <v>10575.73</v>
      </c>
      <c r="D60" s="2">
        <v>10575.73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33234.9</v>
      </c>
      <c r="D65" s="7">
        <v>33234.9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12605.89</v>
      </c>
      <c r="D67" s="2">
        <v>12605.89</v>
      </c>
    </row>
    <row r="68" spans="1:4" ht="18" customHeight="1">
      <c r="A68" s="3" t="s">
        <v>101</v>
      </c>
      <c r="B68" s="3" t="s">
        <v>23</v>
      </c>
      <c r="C68" s="2">
        <f>SUM(C44:C67)</f>
        <v>566156.65</v>
      </c>
      <c r="D68" s="2">
        <f>SUM(D44:D67)</f>
        <v>566156.65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86285.88</v>
      </c>
      <c r="D76" s="2">
        <v>86285.88</v>
      </c>
    </row>
    <row r="77" spans="1:4" ht="12.75">
      <c r="A77" s="2" t="s">
        <v>118</v>
      </c>
      <c r="B77" s="2" t="s">
        <v>119</v>
      </c>
      <c r="C77" s="2">
        <f>C79-C27-C42-C68-C76</f>
        <v>223195.29999999993</v>
      </c>
      <c r="D77" s="2">
        <f>C77</f>
        <v>223195.29999999993</v>
      </c>
    </row>
    <row r="78" spans="1:4" ht="22.5" customHeight="1">
      <c r="A78" s="3" t="s">
        <v>120</v>
      </c>
      <c r="B78" s="3" t="s">
        <v>23</v>
      </c>
      <c r="C78" s="2">
        <f>SUM(C76:C77)</f>
        <v>309481.17999999993</v>
      </c>
      <c r="D78" s="2">
        <f>SUM(D76:D77)</f>
        <v>309481.17999999993</v>
      </c>
    </row>
    <row r="79" spans="1:4" ht="32.25" customHeight="1">
      <c r="A79" s="3" t="s">
        <v>121</v>
      </c>
      <c r="B79" s="3" t="s">
        <v>122</v>
      </c>
      <c r="C79" s="2">
        <v>1291312.8</v>
      </c>
      <c r="D79" s="2">
        <f>C79</f>
        <v>1291312.8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>
        <v>0</v>
      </c>
      <c r="D81" s="2">
        <v>0</v>
      </c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623624.93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439057.32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>
        <v>114677.47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399651.63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1577011.35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651472.6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468517.32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123967.36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431630.18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3" t="s">
        <v>204</v>
      </c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51366.1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204</v>
      </c>
    </row>
    <row r="107" spans="1:4" ht="20.25" customHeight="1">
      <c r="A107" s="3" t="s">
        <v>175</v>
      </c>
      <c r="B107" s="3" t="s">
        <v>133</v>
      </c>
      <c r="C107" s="3" t="s">
        <v>204</v>
      </c>
      <c r="D107" s="2">
        <v>27930.72</v>
      </c>
    </row>
    <row r="108" spans="1:4" ht="20.25" customHeight="1">
      <c r="A108" s="3" t="s">
        <v>176</v>
      </c>
      <c r="B108" s="3" t="s">
        <v>164</v>
      </c>
      <c r="C108" s="3" t="s">
        <v>204</v>
      </c>
      <c r="D108" s="2">
        <v>1637.61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30381.69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11:A112"/>
    <mergeCell ref="C111:C112"/>
    <mergeCell ref="D111:D112"/>
    <mergeCell ref="A3:E3"/>
    <mergeCell ref="A65:A66"/>
    <mergeCell ref="C65:C66"/>
    <mergeCell ref="D65:D66"/>
    <mergeCell ref="A109:A110"/>
    <mergeCell ref="C109:C110"/>
    <mergeCell ref="D109:D110"/>
    <mergeCell ref="A1:E1"/>
    <mergeCell ref="A2:E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6">
      <selection activeCell="F80" sqref="F80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185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196</v>
      </c>
      <c r="D7" s="2" t="s">
        <v>196</v>
      </c>
    </row>
    <row r="8" spans="1:4" ht="12.75">
      <c r="A8" s="2">
        <v>2</v>
      </c>
      <c r="B8" s="2" t="s">
        <v>3</v>
      </c>
      <c r="C8" s="2">
        <v>12</v>
      </c>
      <c r="D8" s="2">
        <v>12</v>
      </c>
    </row>
    <row r="9" spans="1:4" ht="22.5" customHeight="1">
      <c r="A9" s="2">
        <v>3</v>
      </c>
      <c r="B9" s="2" t="s">
        <v>4</v>
      </c>
      <c r="C9" s="2">
        <v>4</v>
      </c>
      <c r="D9" s="2">
        <v>4</v>
      </c>
    </row>
    <row r="10" spans="1:4" ht="12.75">
      <c r="A10" s="2">
        <v>4</v>
      </c>
      <c r="B10" s="2" t="s">
        <v>5</v>
      </c>
      <c r="C10" s="2">
        <v>191</v>
      </c>
      <c r="D10" s="2">
        <v>191</v>
      </c>
    </row>
    <row r="11" spans="1:4" ht="24" customHeight="1">
      <c r="A11" s="2">
        <v>5</v>
      </c>
      <c r="B11" s="2" t="s">
        <v>6</v>
      </c>
      <c r="C11" s="2">
        <v>8630</v>
      </c>
      <c r="D11" s="2">
        <v>8630</v>
      </c>
    </row>
    <row r="12" spans="1:4" ht="36" customHeight="1">
      <c r="A12" s="2">
        <v>6</v>
      </c>
      <c r="B12" s="2" t="s">
        <v>7</v>
      </c>
      <c r="C12" s="2">
        <v>8630</v>
      </c>
      <c r="D12" s="2">
        <v>8630</v>
      </c>
    </row>
    <row r="13" spans="1:4" ht="24.75" customHeight="1">
      <c r="A13" s="2" t="s">
        <v>8</v>
      </c>
      <c r="B13" s="2" t="s">
        <v>9</v>
      </c>
      <c r="C13" s="2">
        <v>8591</v>
      </c>
      <c r="D13" s="2">
        <v>8591</v>
      </c>
    </row>
    <row r="14" spans="1:4" ht="21.75" customHeight="1">
      <c r="A14" s="2" t="s">
        <v>10</v>
      </c>
      <c r="B14" s="2" t="s">
        <v>11</v>
      </c>
      <c r="C14" s="2">
        <v>39</v>
      </c>
      <c r="D14" s="2">
        <v>39</v>
      </c>
    </row>
    <row r="15" spans="1:4" ht="26.25" customHeight="1">
      <c r="A15" s="2">
        <v>7</v>
      </c>
      <c r="B15" s="2" t="s">
        <v>12</v>
      </c>
      <c r="C15" s="2">
        <v>27</v>
      </c>
      <c r="D15" s="2">
        <v>27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787544.19</v>
      </c>
      <c r="D19" s="2">
        <f>C19</f>
        <v>787544.19</v>
      </c>
    </row>
    <row r="20" spans="1:4" ht="12.75">
      <c r="A20" s="2">
        <v>11</v>
      </c>
      <c r="B20" s="2" t="s">
        <v>18</v>
      </c>
      <c r="C20" s="2">
        <v>102128.31</v>
      </c>
      <c r="D20" s="2">
        <v>102128.31</v>
      </c>
    </row>
    <row r="21" spans="1:4" ht="24" customHeight="1">
      <c r="A21" s="2">
        <v>12</v>
      </c>
      <c r="B21" s="2" t="s">
        <v>19</v>
      </c>
      <c r="C21" s="2">
        <v>890523.9</v>
      </c>
      <c r="D21" s="2">
        <v>890523.9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1780196.4</v>
      </c>
      <c r="D25" s="2">
        <f>C25</f>
        <v>1780196.4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67817.38</v>
      </c>
      <c r="D27" s="2">
        <f>C27</f>
        <v>67817.38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289961.11</v>
      </c>
      <c r="D29" s="2">
        <f>C29</f>
        <v>289961.11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52989.66</v>
      </c>
      <c r="D33" s="2">
        <f>C33</f>
        <v>52989.66</v>
      </c>
    </row>
    <row r="34" spans="1:4" ht="26.25" customHeight="1">
      <c r="A34" s="2" t="s">
        <v>37</v>
      </c>
      <c r="B34" s="2" t="s">
        <v>38</v>
      </c>
      <c r="C34" s="2">
        <v>63643.79</v>
      </c>
      <c r="D34" s="2">
        <v>63643.79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2568.04</v>
      </c>
      <c r="D37" s="2">
        <v>2568.04</v>
      </c>
    </row>
    <row r="38" spans="1:4" ht="21.75" customHeight="1">
      <c r="A38" s="2" t="s">
        <v>45</v>
      </c>
      <c r="B38" s="2" t="s">
        <v>46</v>
      </c>
      <c r="C38" s="2"/>
      <c r="D38" s="2"/>
    </row>
    <row r="39" spans="1:4" ht="21.75" customHeight="1">
      <c r="A39" s="2" t="s">
        <v>47</v>
      </c>
      <c r="B39" s="2" t="s">
        <v>48</v>
      </c>
      <c r="C39" s="2">
        <v>103164.6</v>
      </c>
      <c r="D39" s="2">
        <f>C39</f>
        <v>103164.6</v>
      </c>
    </row>
    <row r="40" spans="1:4" ht="21" customHeight="1">
      <c r="A40" s="2" t="s">
        <v>49</v>
      </c>
      <c r="B40" s="2" t="s">
        <v>50</v>
      </c>
      <c r="C40" s="2">
        <v>14567.92</v>
      </c>
      <c r="D40" s="2">
        <v>14567.92</v>
      </c>
    </row>
    <row r="41" spans="1:4" ht="19.5" customHeight="1">
      <c r="A41" s="2" t="s">
        <v>51</v>
      </c>
      <c r="B41" s="2" t="s">
        <v>52</v>
      </c>
      <c r="C41" s="2">
        <v>47688.38</v>
      </c>
      <c r="D41" s="2">
        <v>47688.38</v>
      </c>
    </row>
    <row r="42" spans="1:4" ht="12.75">
      <c r="A42" s="3">
        <v>18</v>
      </c>
      <c r="B42" s="3" t="s">
        <v>23</v>
      </c>
      <c r="C42" s="2">
        <f>SUM(C27:C41)</f>
        <v>642400.88</v>
      </c>
      <c r="D42" s="2">
        <f>SUM(D27:D41)</f>
        <v>642400.88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283284.85</v>
      </c>
      <c r="D51" s="2">
        <v>283284.85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/>
      <c r="D54" s="2"/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14894.68</v>
      </c>
      <c r="D58" s="2">
        <v>14894.68</v>
      </c>
    </row>
    <row r="59" spans="1:4" ht="19.5" customHeight="1">
      <c r="A59" s="2" t="s">
        <v>84</v>
      </c>
      <c r="B59" s="2" t="s">
        <v>85</v>
      </c>
      <c r="C59" s="2">
        <v>209952.28</v>
      </c>
      <c r="D59" s="2">
        <v>209952.28</v>
      </c>
    </row>
    <row r="60" spans="1:4" ht="18" customHeight="1">
      <c r="A60" s="2" t="s">
        <v>86</v>
      </c>
      <c r="B60" s="2" t="s">
        <v>87</v>
      </c>
      <c r="C60" s="2">
        <v>24020.65</v>
      </c>
      <c r="D60" s="2">
        <v>24020.65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52388.47</v>
      </c>
      <c r="D65" s="7">
        <v>52388.47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20530.27</v>
      </c>
      <c r="D67" s="2">
        <v>20530.27</v>
      </c>
    </row>
    <row r="68" spans="1:4" ht="18" customHeight="1">
      <c r="A68" s="3" t="s">
        <v>101</v>
      </c>
      <c r="B68" s="3" t="s">
        <v>23</v>
      </c>
      <c r="C68" s="2">
        <f>SUM(C43:C67)</f>
        <v>605071.2</v>
      </c>
      <c r="D68" s="2">
        <f>SUM(D43:D67)</f>
        <v>605071.2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135842.65</v>
      </c>
      <c r="D76" s="2">
        <v>135842.65</v>
      </c>
    </row>
    <row r="77" spans="1:4" ht="12.75">
      <c r="A77" s="2" t="s">
        <v>118</v>
      </c>
      <c r="B77" s="2" t="s">
        <v>119</v>
      </c>
      <c r="C77" s="2">
        <f>C79-C27-C42-C68-C76</f>
        <v>329064.29000000015</v>
      </c>
      <c r="D77" s="2">
        <f>C77</f>
        <v>329064.29000000015</v>
      </c>
    </row>
    <row r="78" spans="1:4" ht="22.5" customHeight="1">
      <c r="A78" s="3" t="s">
        <v>120</v>
      </c>
      <c r="B78" s="3" t="s">
        <v>23</v>
      </c>
      <c r="C78" s="2">
        <f>SUM(C76:C77)</f>
        <v>464906.9400000002</v>
      </c>
      <c r="D78" s="2">
        <f>SUM(D76:D77)</f>
        <v>464906.9400000002</v>
      </c>
    </row>
    <row r="79" spans="1:4" ht="32.25" customHeight="1">
      <c r="A79" s="3" t="s">
        <v>121</v>
      </c>
      <c r="B79" s="3" t="s">
        <v>122</v>
      </c>
      <c r="C79" s="2">
        <v>1780196.4</v>
      </c>
      <c r="D79" s="2">
        <f>C79</f>
        <v>1780196.4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/>
      <c r="D81" s="2"/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1176671.46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793626.95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>
        <v>21848.6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832475.99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2824623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1243178.55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887694.89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54435.67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912632.85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74941.8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106412.7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2595.74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171976.51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5">
      <selection activeCell="H79" sqref="H79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193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199</v>
      </c>
      <c r="D7" s="2" t="s">
        <v>199</v>
      </c>
    </row>
    <row r="8" spans="1:4" ht="12.75">
      <c r="A8" s="2">
        <v>2</v>
      </c>
      <c r="B8" s="2" t="s">
        <v>3</v>
      </c>
      <c r="C8" s="2">
        <v>12</v>
      </c>
      <c r="D8" s="2">
        <v>12</v>
      </c>
    </row>
    <row r="9" spans="1:4" ht="22.5" customHeight="1">
      <c r="A9" s="2">
        <v>3</v>
      </c>
      <c r="B9" s="2" t="s">
        <v>4</v>
      </c>
      <c r="C9" s="2">
        <v>8</v>
      </c>
      <c r="D9" s="2">
        <v>8</v>
      </c>
    </row>
    <row r="10" spans="1:4" ht="12.75">
      <c r="A10" s="2">
        <v>4</v>
      </c>
      <c r="B10" s="2" t="s">
        <v>5</v>
      </c>
      <c r="C10" s="2">
        <v>381</v>
      </c>
      <c r="D10" s="2">
        <v>381</v>
      </c>
    </row>
    <row r="11" spans="1:4" ht="24" customHeight="1">
      <c r="A11" s="2">
        <v>5</v>
      </c>
      <c r="B11" s="2" t="s">
        <v>6</v>
      </c>
      <c r="C11" s="2">
        <v>17392</v>
      </c>
      <c r="D11" s="2">
        <v>17392</v>
      </c>
    </row>
    <row r="12" spans="1:4" ht="36" customHeight="1">
      <c r="A12" s="2">
        <v>6</v>
      </c>
      <c r="B12" s="2" t="s">
        <v>7</v>
      </c>
      <c r="C12" s="2">
        <v>17392</v>
      </c>
      <c r="D12" s="2">
        <v>17392</v>
      </c>
    </row>
    <row r="13" spans="1:4" ht="24.75" customHeight="1">
      <c r="A13" s="2" t="s">
        <v>8</v>
      </c>
      <c r="B13" s="2" t="s">
        <v>9</v>
      </c>
      <c r="C13" s="2">
        <v>17336</v>
      </c>
      <c r="D13" s="2">
        <v>17336</v>
      </c>
    </row>
    <row r="14" spans="1:4" ht="21.75" customHeight="1">
      <c r="A14" s="2" t="s">
        <v>10</v>
      </c>
      <c r="B14" s="2" t="s">
        <v>11</v>
      </c>
      <c r="C14" s="2">
        <v>56</v>
      </c>
      <c r="D14" s="2">
        <v>56</v>
      </c>
    </row>
    <row r="15" spans="1:4" ht="26.25" customHeight="1">
      <c r="A15" s="2">
        <v>7</v>
      </c>
      <c r="B15" s="2" t="s">
        <v>12</v>
      </c>
      <c r="C15" s="2">
        <v>39.1</v>
      </c>
      <c r="D15" s="2">
        <v>39.1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v>1940780.82</v>
      </c>
      <c r="D19" s="2">
        <v>1663944.93</v>
      </c>
    </row>
    <row r="20" spans="1:4" ht="12.75">
      <c r="A20" s="2">
        <v>11</v>
      </c>
      <c r="B20" s="2" t="s">
        <v>18</v>
      </c>
      <c r="C20" s="2">
        <f>D20</f>
        <v>220521.87</v>
      </c>
      <c r="D20" s="2">
        <v>220521.87</v>
      </c>
    </row>
    <row r="21" spans="1:4" ht="24" customHeight="1">
      <c r="A21" s="2">
        <v>12</v>
      </c>
      <c r="B21" s="2" t="s">
        <v>19</v>
      </c>
      <c r="C21" s="2">
        <f>D21</f>
        <v>1696715.55</v>
      </c>
      <c r="D21" s="2">
        <v>1696715.55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3587621.76</v>
      </c>
      <c r="D25" s="2">
        <f>C25</f>
        <v>3587621.76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135634.76</v>
      </c>
      <c r="D27" s="2">
        <f>C27</f>
        <v>135634.76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590585.06</v>
      </c>
      <c r="D29" s="2">
        <f>C29</f>
        <v>590585.06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100706.06</v>
      </c>
      <c r="D33" s="2">
        <f>C33</f>
        <v>100706.06</v>
      </c>
    </row>
    <row r="34" spans="1:4" ht="26.25" customHeight="1">
      <c r="A34" s="2" t="s">
        <v>37</v>
      </c>
      <c r="B34" s="2" t="s">
        <v>38</v>
      </c>
      <c r="C34" s="2">
        <v>120954.06</v>
      </c>
      <c r="D34" s="2">
        <f>C34</f>
        <v>120954.06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2626.39</v>
      </c>
      <c r="D37" s="2">
        <v>2626.39</v>
      </c>
    </row>
    <row r="38" spans="1:4" ht="21.75" customHeight="1">
      <c r="A38" s="2" t="s">
        <v>45</v>
      </c>
      <c r="B38" s="2" t="s">
        <v>46</v>
      </c>
      <c r="C38" s="2"/>
      <c r="D38" s="2"/>
    </row>
    <row r="39" spans="1:4" ht="21.75" customHeight="1">
      <c r="A39" s="2" t="s">
        <v>47</v>
      </c>
      <c r="B39" s="2" t="s">
        <v>48</v>
      </c>
      <c r="C39" s="2">
        <v>199045</v>
      </c>
      <c r="D39" s="2">
        <f>C39</f>
        <v>199045</v>
      </c>
    </row>
    <row r="40" spans="1:4" ht="21" customHeight="1">
      <c r="A40" s="2" t="s">
        <v>49</v>
      </c>
      <c r="B40" s="2" t="s">
        <v>50</v>
      </c>
      <c r="C40" s="2">
        <v>23585.77</v>
      </c>
      <c r="D40" s="2">
        <v>23585.77</v>
      </c>
    </row>
    <row r="41" spans="1:4" ht="19.5" customHeight="1">
      <c r="A41" s="2" t="s">
        <v>51</v>
      </c>
      <c r="B41" s="2" t="s">
        <v>52</v>
      </c>
      <c r="C41" s="2">
        <v>73937.57</v>
      </c>
      <c r="D41" s="2">
        <v>73937.57</v>
      </c>
    </row>
    <row r="42" spans="1:4" ht="12.75">
      <c r="A42" s="3">
        <v>18</v>
      </c>
      <c r="B42" s="3" t="s">
        <v>23</v>
      </c>
      <c r="C42" s="2">
        <f>SUM(C27:C41)</f>
        <v>1247074.6700000002</v>
      </c>
      <c r="D42" s="2">
        <f>SUM(D27:D41)</f>
        <v>1247074.6700000002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329533.52</v>
      </c>
      <c r="D51" s="2">
        <v>329533.52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>
        <v>30737.38</v>
      </c>
      <c r="D53" s="2">
        <v>30737.38</v>
      </c>
    </row>
    <row r="54" spans="1:4" ht="21" customHeight="1">
      <c r="A54" s="2" t="s">
        <v>74</v>
      </c>
      <c r="B54" s="2" t="s">
        <v>75</v>
      </c>
      <c r="C54" s="2">
        <v>86792.83</v>
      </c>
      <c r="D54" s="2">
        <v>86792.83</v>
      </c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29711.37</v>
      </c>
      <c r="D58" s="2">
        <v>29711.37</v>
      </c>
    </row>
    <row r="59" spans="1:4" ht="19.5" customHeight="1">
      <c r="A59" s="2" t="s">
        <v>84</v>
      </c>
      <c r="B59" s="2" t="s">
        <v>85</v>
      </c>
      <c r="C59" s="2">
        <v>419904.62</v>
      </c>
      <c r="D59" s="2">
        <v>419904.62</v>
      </c>
    </row>
    <row r="60" spans="1:4" ht="18" customHeight="1">
      <c r="A60" s="2" t="s">
        <v>86</v>
      </c>
      <c r="B60" s="2" t="s">
        <v>87</v>
      </c>
      <c r="C60" s="2">
        <v>29027.6</v>
      </c>
      <c r="D60" s="2">
        <v>29027.6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104386.09</v>
      </c>
      <c r="D65" s="7">
        <v>104386.09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41428.55</v>
      </c>
      <c r="D67" s="2">
        <v>41428.55</v>
      </c>
    </row>
    <row r="68" spans="1:4" ht="18" customHeight="1">
      <c r="A68" s="3" t="s">
        <v>101</v>
      </c>
      <c r="B68" s="3" t="s">
        <v>23</v>
      </c>
      <c r="C68" s="2">
        <f>SUM(C44:C67)</f>
        <v>1071521.96</v>
      </c>
      <c r="D68" s="2">
        <f>SUM(D44:D67)</f>
        <v>1071521.96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258821.01</v>
      </c>
      <c r="D76" s="2">
        <v>258821.01</v>
      </c>
    </row>
    <row r="77" spans="1:4" ht="12.75">
      <c r="A77" s="2" t="s">
        <v>118</v>
      </c>
      <c r="B77" s="2" t="s">
        <v>119</v>
      </c>
      <c r="C77" s="2">
        <f>C79-C27-C42-C68-C76</f>
        <v>874569.3600000001</v>
      </c>
      <c r="D77" s="2">
        <f>C77</f>
        <v>874569.3600000001</v>
      </c>
    </row>
    <row r="78" spans="1:4" ht="22.5" customHeight="1">
      <c r="A78" s="3" t="s">
        <v>120</v>
      </c>
      <c r="B78" s="3" t="s">
        <v>23</v>
      </c>
      <c r="C78" s="2">
        <f>SUM(C76:C77)</f>
        <v>1133390.37</v>
      </c>
      <c r="D78" s="2">
        <f>SUM(D76:D77)</f>
        <v>1133390.37</v>
      </c>
    </row>
    <row r="79" spans="1:4" ht="32.25" customHeight="1">
      <c r="A79" s="3" t="s">
        <v>121</v>
      </c>
      <c r="B79" s="3" t="s">
        <v>122</v>
      </c>
      <c r="C79" s="2">
        <v>3587621.76</v>
      </c>
      <c r="D79" s="2">
        <f>C79</f>
        <v>3587621.76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>
        <v>0</v>
      </c>
      <c r="D81" s="2">
        <v>0</v>
      </c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2375288.69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>
        <v>0</v>
      </c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1248112.17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/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1399562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5022962.859999999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2419684.39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1323172.74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0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1494341.13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126885.48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108337.33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0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161550.36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67">
      <selection activeCell="C77" sqref="C77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192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197</v>
      </c>
      <c r="D7" s="2" t="s">
        <v>197</v>
      </c>
    </row>
    <row r="8" spans="1:4" ht="12.75">
      <c r="A8" s="2">
        <v>2</v>
      </c>
      <c r="B8" s="2" t="s">
        <v>3</v>
      </c>
      <c r="C8" s="2">
        <v>14</v>
      </c>
      <c r="D8" s="2">
        <v>14</v>
      </c>
    </row>
    <row r="9" spans="1:4" ht="22.5" customHeight="1">
      <c r="A9" s="2">
        <v>3</v>
      </c>
      <c r="B9" s="2" t="s">
        <v>4</v>
      </c>
      <c r="C9" s="2">
        <v>1</v>
      </c>
      <c r="D9" s="2">
        <v>1</v>
      </c>
    </row>
    <row r="10" spans="1:4" ht="12.75">
      <c r="A10" s="2">
        <v>4</v>
      </c>
      <c r="B10" s="2" t="s">
        <v>5</v>
      </c>
      <c r="C10" s="2">
        <v>112</v>
      </c>
      <c r="D10" s="2">
        <v>112</v>
      </c>
    </row>
    <row r="11" spans="1:4" ht="24" customHeight="1">
      <c r="A11" s="2">
        <v>5</v>
      </c>
      <c r="B11" s="2" t="s">
        <v>6</v>
      </c>
      <c r="C11" s="2">
        <v>5423</v>
      </c>
      <c r="D11" s="2">
        <v>5423</v>
      </c>
    </row>
    <row r="12" spans="1:4" ht="36" customHeight="1">
      <c r="A12" s="2">
        <v>6</v>
      </c>
      <c r="B12" s="2" t="s">
        <v>7</v>
      </c>
      <c r="C12" s="2">
        <v>5423</v>
      </c>
      <c r="D12" s="2">
        <v>5423</v>
      </c>
    </row>
    <row r="13" spans="1:4" ht="24.75" customHeight="1">
      <c r="A13" s="2" t="s">
        <v>8</v>
      </c>
      <c r="B13" s="2" t="s">
        <v>9</v>
      </c>
      <c r="C13" s="2">
        <v>5423</v>
      </c>
      <c r="D13" s="2">
        <v>5423</v>
      </c>
    </row>
    <row r="14" spans="1:4" ht="21.75" customHeight="1">
      <c r="A14" s="2" t="s">
        <v>10</v>
      </c>
      <c r="B14" s="2" t="s">
        <v>11</v>
      </c>
      <c r="C14" s="2">
        <v>0</v>
      </c>
      <c r="D14" s="2">
        <v>0</v>
      </c>
    </row>
    <row r="15" spans="1:4" ht="26.25" customHeight="1">
      <c r="A15" s="2">
        <v>7</v>
      </c>
      <c r="B15" s="2" t="s">
        <v>12</v>
      </c>
      <c r="C15" s="2">
        <v>0</v>
      </c>
      <c r="D15" s="2">
        <v>0</v>
      </c>
    </row>
    <row r="16" spans="1:4" ht="21.75" customHeight="1">
      <c r="A16" s="2">
        <v>8</v>
      </c>
      <c r="B16" s="2" t="s">
        <v>13</v>
      </c>
      <c r="C16" s="2"/>
      <c r="D16" s="2"/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482923.52999999997</v>
      </c>
      <c r="D19" s="2">
        <v>480789.36</v>
      </c>
    </row>
    <row r="20" spans="1:4" ht="12.75">
      <c r="A20" s="2">
        <v>11</v>
      </c>
      <c r="B20" s="2" t="s">
        <v>18</v>
      </c>
      <c r="C20" s="2">
        <f>D20</f>
        <v>100426.68</v>
      </c>
      <c r="D20" s="2">
        <v>100426.68</v>
      </c>
    </row>
    <row r="21" spans="1:4" ht="24" customHeight="1">
      <c r="A21" s="2">
        <v>12</v>
      </c>
      <c r="B21" s="2" t="s">
        <v>19</v>
      </c>
      <c r="C21" s="2">
        <f>D21</f>
        <v>535306.23</v>
      </c>
      <c r="D21" s="2">
        <v>535306.23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1118656.44</v>
      </c>
      <c r="D25" s="2">
        <f>C25</f>
        <v>1118656.44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41982.11</v>
      </c>
      <c r="D27" s="2">
        <v>41982.11</v>
      </c>
    </row>
    <row r="28" spans="1:2" ht="24.75" customHeight="1">
      <c r="A28" s="2">
        <v>17</v>
      </c>
      <c r="B28" s="2" t="s">
        <v>27</v>
      </c>
    </row>
    <row r="29" spans="1:4" ht="18" customHeight="1">
      <c r="A29" s="2" t="s">
        <v>28</v>
      </c>
      <c r="B29" s="2" t="s">
        <v>29</v>
      </c>
      <c r="C29" s="2">
        <v>178289.14</v>
      </c>
      <c r="D29" s="2">
        <v>178289.14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28295.44</v>
      </c>
      <c r="D33" s="2">
        <v>28295.44</v>
      </c>
    </row>
    <row r="34" spans="1:4" ht="26.25" customHeight="1">
      <c r="A34" s="2" t="s">
        <v>37</v>
      </c>
      <c r="B34" s="2" t="s">
        <v>38</v>
      </c>
      <c r="C34" s="2">
        <v>33984.53</v>
      </c>
      <c r="D34" s="2">
        <v>33984.53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2642.39</v>
      </c>
      <c r="D37" s="2">
        <v>2642.39</v>
      </c>
    </row>
    <row r="38" spans="1:4" ht="21.75" customHeight="1">
      <c r="A38" s="2" t="s">
        <v>45</v>
      </c>
      <c r="B38" s="2" t="s">
        <v>46</v>
      </c>
      <c r="C38" s="2">
        <v>8191.32</v>
      </c>
      <c r="D38" s="2">
        <v>8191.32</v>
      </c>
    </row>
    <row r="39" spans="1:4" ht="21.75" customHeight="1">
      <c r="A39" s="2" t="s">
        <v>47</v>
      </c>
      <c r="B39" s="2" t="s">
        <v>48</v>
      </c>
      <c r="C39" s="2">
        <v>51901.8</v>
      </c>
      <c r="D39" s="2">
        <v>51901.8</v>
      </c>
    </row>
    <row r="40" spans="1:4" ht="21" customHeight="1">
      <c r="A40" s="2" t="s">
        <v>49</v>
      </c>
      <c r="B40" s="2" t="s">
        <v>50</v>
      </c>
      <c r="C40" s="2">
        <v>8014.43</v>
      </c>
      <c r="D40" s="2">
        <v>8014.43</v>
      </c>
    </row>
    <row r="41" spans="1:4" ht="19.5" customHeight="1">
      <c r="A41" s="2" t="s">
        <v>51</v>
      </c>
      <c r="B41" s="2" t="s">
        <v>52</v>
      </c>
      <c r="C41" s="2">
        <v>24920.36</v>
      </c>
      <c r="D41" s="2">
        <v>24920.36</v>
      </c>
    </row>
    <row r="42" spans="1:4" ht="12.75">
      <c r="A42" s="3">
        <v>18</v>
      </c>
      <c r="B42" s="3" t="s">
        <v>23</v>
      </c>
      <c r="C42" s="2">
        <f>SUM(C27:C41)</f>
        <v>378221.51999999996</v>
      </c>
      <c r="D42" s="2">
        <f>SUM(D27:D41)</f>
        <v>378221.51999999996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33379.23</v>
      </c>
      <c r="D51" s="2">
        <v>33379.23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>
        <v>47876.4</v>
      </c>
      <c r="D54" s="2">
        <v>47876.4</v>
      </c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>
        <v>28004.47</v>
      </c>
      <c r="D56" s="2">
        <v>28004.47</v>
      </c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8734.04</v>
      </c>
      <c r="D58" s="2">
        <v>8734.04</v>
      </c>
    </row>
    <row r="59" spans="1:4" ht="19.5" customHeight="1">
      <c r="A59" s="2" t="s">
        <v>84</v>
      </c>
      <c r="B59" s="2" t="s">
        <v>85</v>
      </c>
      <c r="C59" s="2">
        <v>42733.81</v>
      </c>
      <c r="D59" s="2">
        <v>42733.81</v>
      </c>
    </row>
    <row r="60" spans="1:4" ht="18" customHeight="1">
      <c r="A60" s="2" t="s">
        <v>86</v>
      </c>
      <c r="B60" s="2" t="s">
        <v>87</v>
      </c>
      <c r="C60" s="2">
        <v>12711.79</v>
      </c>
      <c r="D60" s="2">
        <v>12711.79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11104.89</v>
      </c>
      <c r="D65" s="7">
        <v>11104.89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12959.57</v>
      </c>
      <c r="D67" s="2">
        <v>12959.57</v>
      </c>
    </row>
    <row r="68" spans="1:4" ht="18" customHeight="1">
      <c r="A68" s="3" t="s">
        <v>101</v>
      </c>
      <c r="B68" s="3" t="s">
        <v>23</v>
      </c>
      <c r="C68" s="2">
        <f>SUM(C44:C67)</f>
        <v>197504.2</v>
      </c>
      <c r="D68" s="2">
        <f>SUM(D44:D67)</f>
        <v>197504.2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81656.91</v>
      </c>
      <c r="D76" s="2">
        <v>81656.91</v>
      </c>
    </row>
    <row r="77" spans="1:4" ht="12.75">
      <c r="A77" s="2" t="s">
        <v>118</v>
      </c>
      <c r="B77" s="2" t="s">
        <v>119</v>
      </c>
      <c r="C77" s="2">
        <f>C79-C27-C42-C68-C76</f>
        <v>419291.69999999984</v>
      </c>
      <c r="D77" s="2">
        <f>D78-D76</f>
        <v>419291.69999999984</v>
      </c>
    </row>
    <row r="78" spans="1:4" ht="22.5" customHeight="1">
      <c r="A78" s="3" t="s">
        <v>120</v>
      </c>
      <c r="B78" s="3" t="s">
        <v>23</v>
      </c>
      <c r="C78" s="2">
        <f>C76+C77</f>
        <v>500948.60999999987</v>
      </c>
      <c r="D78" s="2">
        <f>C78</f>
        <v>500948.60999999987</v>
      </c>
    </row>
    <row r="79" spans="1:4" ht="32.25" customHeight="1">
      <c r="A79" s="3" t="s">
        <v>121</v>
      </c>
      <c r="B79" s="3" t="s">
        <v>122</v>
      </c>
      <c r="C79" s="2">
        <v>1118656.44</v>
      </c>
      <c r="D79" s="2">
        <v>1118656.44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>
        <v>0</v>
      </c>
      <c r="D81" s="2">
        <v>0</v>
      </c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749914.68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379720.26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6" t="s">
        <v>203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430035.54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6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1559670.48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779546.34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422829.18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0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481367.32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59166.84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51806.93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0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71828.25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81">
      <selection activeCell="D78" sqref="D78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191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196</v>
      </c>
      <c r="D7" s="2" t="s">
        <v>196</v>
      </c>
    </row>
    <row r="8" spans="1:4" ht="12.75">
      <c r="A8" s="2">
        <v>2</v>
      </c>
      <c r="B8" s="2" t="s">
        <v>3</v>
      </c>
      <c r="C8" s="2">
        <v>12</v>
      </c>
      <c r="D8" s="2">
        <v>12</v>
      </c>
    </row>
    <row r="9" spans="1:4" ht="22.5" customHeight="1">
      <c r="A9" s="2">
        <v>3</v>
      </c>
      <c r="B9" s="2" t="s">
        <v>4</v>
      </c>
      <c r="C9" s="2">
        <v>6</v>
      </c>
      <c r="D9" s="2">
        <v>6</v>
      </c>
    </row>
    <row r="10" spans="1:4" ht="12.75">
      <c r="A10" s="2">
        <v>4</v>
      </c>
      <c r="B10" s="2" t="s">
        <v>5</v>
      </c>
      <c r="C10" s="2">
        <v>286</v>
      </c>
      <c r="D10" s="2">
        <v>286</v>
      </c>
    </row>
    <row r="11" spans="1:4" ht="24" customHeight="1">
      <c r="A11" s="2">
        <v>5</v>
      </c>
      <c r="B11" s="2" t="s">
        <v>6</v>
      </c>
      <c r="C11" s="2">
        <v>12989</v>
      </c>
      <c r="D11" s="2">
        <v>12989</v>
      </c>
    </row>
    <row r="12" spans="1:4" ht="36" customHeight="1">
      <c r="A12" s="2">
        <v>6</v>
      </c>
      <c r="B12" s="2" t="s">
        <v>7</v>
      </c>
      <c r="C12" s="2">
        <v>12989</v>
      </c>
      <c r="D12" s="2">
        <v>12989</v>
      </c>
    </row>
    <row r="13" spans="1:4" ht="24.75" customHeight="1">
      <c r="A13" s="2" t="s">
        <v>8</v>
      </c>
      <c r="B13" s="2" t="s">
        <v>9</v>
      </c>
      <c r="C13" s="2">
        <v>12823</v>
      </c>
      <c r="D13" s="2">
        <v>12823</v>
      </c>
    </row>
    <row r="14" spans="1:4" ht="21.75" customHeight="1">
      <c r="A14" s="2" t="s">
        <v>10</v>
      </c>
      <c r="B14" s="2" t="s">
        <v>11</v>
      </c>
      <c r="C14" s="2">
        <v>66</v>
      </c>
      <c r="D14" s="2">
        <v>66</v>
      </c>
    </row>
    <row r="15" spans="1:4" ht="26.25" customHeight="1">
      <c r="A15" s="2">
        <v>7</v>
      </c>
      <c r="B15" s="2" t="s">
        <v>12</v>
      </c>
      <c r="C15" s="2">
        <v>150.1</v>
      </c>
      <c r="D15" s="2">
        <v>150.1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1239628.86</v>
      </c>
      <c r="D19" s="2">
        <f>C19</f>
        <v>1239628.86</v>
      </c>
    </row>
    <row r="20" spans="1:4" ht="12.75">
      <c r="A20" s="2">
        <v>11</v>
      </c>
      <c r="B20" s="2" t="s">
        <v>18</v>
      </c>
      <c r="C20" s="2">
        <f>D20</f>
        <v>147987.18</v>
      </c>
      <c r="D20" s="2">
        <v>147987.18</v>
      </c>
    </row>
    <row r="21" spans="1:4" ht="24" customHeight="1">
      <c r="A21" s="2">
        <v>12</v>
      </c>
      <c r="B21" s="2" t="s">
        <v>19</v>
      </c>
      <c r="C21" s="2">
        <f>D21</f>
        <v>1291754.88</v>
      </c>
      <c r="D21" s="2">
        <v>1291754.88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2679370.92</v>
      </c>
      <c r="D25" s="2">
        <f>C25</f>
        <v>2679370.92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101726.07</v>
      </c>
      <c r="D27" s="2">
        <f>C27</f>
        <v>101726.07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438320.02</v>
      </c>
      <c r="D29" s="2">
        <f>C29</f>
        <v>438320.02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75883.22</v>
      </c>
      <c r="D33" s="2">
        <f>C33</f>
        <v>75883.22</v>
      </c>
    </row>
    <row r="34" spans="1:4" ht="26.25" customHeight="1">
      <c r="A34" s="2" t="s">
        <v>37</v>
      </c>
      <c r="B34" s="2" t="s">
        <v>38</v>
      </c>
      <c r="C34" s="2">
        <v>91140.37</v>
      </c>
      <c r="D34" s="2">
        <f>C34</f>
        <v>91140.37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5207.03</v>
      </c>
      <c r="D37" s="2">
        <v>5207.03</v>
      </c>
    </row>
    <row r="38" spans="1:4" ht="21.75" customHeight="1">
      <c r="A38" s="2" t="s">
        <v>45</v>
      </c>
      <c r="B38" s="2" t="s">
        <v>46</v>
      </c>
      <c r="C38" s="2">
        <v>3850.93</v>
      </c>
      <c r="D38" s="2">
        <v>3850.93</v>
      </c>
    </row>
    <row r="39" spans="1:4" ht="21.75" customHeight="1">
      <c r="A39" s="2" t="s">
        <v>47</v>
      </c>
      <c r="B39" s="2" t="s">
        <v>48</v>
      </c>
      <c r="C39" s="2">
        <v>143893.2</v>
      </c>
      <c r="D39" s="2">
        <f>C39</f>
        <v>143893.2</v>
      </c>
    </row>
    <row r="40" spans="1:4" ht="21" customHeight="1">
      <c r="A40" s="2" t="s">
        <v>49</v>
      </c>
      <c r="B40" s="2" t="s">
        <v>50</v>
      </c>
      <c r="C40" s="2">
        <v>19416.29</v>
      </c>
      <c r="D40" s="2">
        <v>19416.29</v>
      </c>
    </row>
    <row r="41" spans="1:4" ht="19.5" customHeight="1">
      <c r="A41" s="2" t="s">
        <v>51</v>
      </c>
      <c r="B41" s="2" t="s">
        <v>52</v>
      </c>
      <c r="C41" s="2">
        <v>63952.57</v>
      </c>
      <c r="D41" s="2">
        <v>63952.57</v>
      </c>
    </row>
    <row r="42" spans="1:4" ht="12.75">
      <c r="A42" s="3">
        <v>18</v>
      </c>
      <c r="B42" s="3" t="s">
        <v>23</v>
      </c>
      <c r="C42" s="2">
        <f>SUM(C27:C41)</f>
        <v>943389.7000000001</v>
      </c>
      <c r="D42" s="2">
        <f>SUM(D27:D41)</f>
        <v>943389.7000000001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401510.38</v>
      </c>
      <c r="D51" s="2">
        <v>401510.38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>
        <v>88145.48</v>
      </c>
      <c r="D54" s="2">
        <v>88145.48</v>
      </c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22147.05</v>
      </c>
      <c r="D58" s="2">
        <v>22147.05</v>
      </c>
    </row>
    <row r="59" spans="1:4" ht="19.5" customHeight="1">
      <c r="A59" s="2" t="s">
        <v>84</v>
      </c>
      <c r="B59" s="2" t="s">
        <v>85</v>
      </c>
      <c r="C59" s="2">
        <v>314345.28</v>
      </c>
      <c r="D59" s="2">
        <v>314345.28</v>
      </c>
    </row>
    <row r="60" spans="1:4" ht="18" customHeight="1">
      <c r="A60" s="2" t="s">
        <v>86</v>
      </c>
      <c r="B60" s="2" t="s">
        <v>87</v>
      </c>
      <c r="C60" s="2">
        <v>36031</v>
      </c>
      <c r="D60" s="2">
        <v>36031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77151.33</v>
      </c>
      <c r="D65" s="7">
        <v>77151.33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30643.65</v>
      </c>
      <c r="D67" s="2">
        <v>30643.65</v>
      </c>
    </row>
    <row r="68" spans="1:4" ht="18" customHeight="1">
      <c r="A68" s="3" t="s">
        <v>101</v>
      </c>
      <c r="B68" s="3" t="s">
        <v>23</v>
      </c>
      <c r="C68" s="2">
        <f>SUM(C44:C67)</f>
        <v>969974.1699999999</v>
      </c>
      <c r="D68" s="2">
        <f>SUM(D44:D67)</f>
        <v>969974.1699999999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197047.35</v>
      </c>
      <c r="D76" s="2">
        <v>197047.35</v>
      </c>
    </row>
    <row r="77" spans="1:4" ht="12.75">
      <c r="A77" s="2" t="s">
        <v>118</v>
      </c>
      <c r="B77" s="2" t="s">
        <v>119</v>
      </c>
      <c r="C77" s="2">
        <f>C79-C27-C42-C68-C76</f>
        <v>467233.63</v>
      </c>
      <c r="D77" s="2">
        <f>C77</f>
        <v>467233.63</v>
      </c>
    </row>
    <row r="78" spans="1:4" ht="22.5" customHeight="1">
      <c r="A78" s="3" t="s">
        <v>120</v>
      </c>
      <c r="B78" s="3" t="s">
        <v>23</v>
      </c>
      <c r="C78" s="2">
        <f>SUM(C76:C77)</f>
        <v>664280.98</v>
      </c>
      <c r="D78" s="2">
        <f>C78</f>
        <v>664280.98</v>
      </c>
    </row>
    <row r="79" spans="1:4" ht="32.25" customHeight="1">
      <c r="A79" s="3" t="s">
        <v>121</v>
      </c>
      <c r="B79" s="3" t="s">
        <v>122</v>
      </c>
      <c r="C79" s="2">
        <v>2679370.92</v>
      </c>
      <c r="D79" s="2">
        <f>C79</f>
        <v>2679370.92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/>
      <c r="D81" s="2"/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1674279.66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1085344.2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>
        <v>257199.73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921775.59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3938599.1799999997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1745116.63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1159815.23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279502.5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987348.93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90268.2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49463.21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4003.8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84111.42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68">
      <selection activeCell="D78" sqref="D78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190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196</v>
      </c>
      <c r="D7" s="2" t="s">
        <v>196</v>
      </c>
    </row>
    <row r="8" spans="1:4" ht="12.75">
      <c r="A8" s="2">
        <v>2</v>
      </c>
      <c r="B8" s="2" t="s">
        <v>3</v>
      </c>
      <c r="C8" s="2">
        <v>12</v>
      </c>
      <c r="D8" s="2">
        <v>12</v>
      </c>
    </row>
    <row r="9" spans="1:4" ht="22.5" customHeight="1">
      <c r="A9" s="2">
        <v>3</v>
      </c>
      <c r="B9" s="2" t="s">
        <v>4</v>
      </c>
      <c r="C9" s="2">
        <v>4</v>
      </c>
      <c r="D9" s="2">
        <v>4</v>
      </c>
    </row>
    <row r="10" spans="1:4" ht="12.75">
      <c r="A10" s="2">
        <v>4</v>
      </c>
      <c r="B10" s="2" t="s">
        <v>5</v>
      </c>
      <c r="C10" s="2">
        <v>191</v>
      </c>
      <c r="D10" s="2">
        <v>191</v>
      </c>
    </row>
    <row r="11" spans="1:4" ht="24" customHeight="1">
      <c r="A11" s="2">
        <v>5</v>
      </c>
      <c r="B11" s="2" t="s">
        <v>6</v>
      </c>
      <c r="C11" s="2">
        <v>8677</v>
      </c>
      <c r="D11" s="2">
        <v>8677</v>
      </c>
    </row>
    <row r="12" spans="1:4" ht="36" customHeight="1">
      <c r="A12" s="2">
        <v>6</v>
      </c>
      <c r="B12" s="2" t="s">
        <v>7</v>
      </c>
      <c r="C12" s="2">
        <v>8677</v>
      </c>
      <c r="D12" s="2">
        <v>8677</v>
      </c>
    </row>
    <row r="13" spans="1:4" ht="24.75" customHeight="1">
      <c r="A13" s="2" t="s">
        <v>8</v>
      </c>
      <c r="B13" s="2" t="s">
        <v>9</v>
      </c>
      <c r="C13" s="2">
        <v>8637</v>
      </c>
      <c r="D13" s="2">
        <v>8637</v>
      </c>
    </row>
    <row r="14" spans="1:4" ht="21.75" customHeight="1">
      <c r="A14" s="2" t="s">
        <v>10</v>
      </c>
      <c r="B14" s="2" t="s">
        <v>11</v>
      </c>
      <c r="C14" s="2">
        <v>40</v>
      </c>
      <c r="D14" s="2">
        <v>40</v>
      </c>
    </row>
    <row r="15" spans="1:4" ht="26.25" customHeight="1">
      <c r="A15" s="2">
        <v>7</v>
      </c>
      <c r="B15" s="2" t="s">
        <v>12</v>
      </c>
      <c r="C15" s="2">
        <v>0</v>
      </c>
      <c r="D15" s="2">
        <v>0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802160.1000000001</v>
      </c>
      <c r="D19" s="2">
        <f>C19</f>
        <v>802160.1000000001</v>
      </c>
    </row>
    <row r="20" spans="1:4" ht="12.75">
      <c r="A20" s="2">
        <v>11</v>
      </c>
      <c r="B20" s="2" t="s">
        <v>18</v>
      </c>
      <c r="C20" s="2">
        <f>D20</f>
        <v>107799.12</v>
      </c>
      <c r="D20" s="2">
        <v>107799.12</v>
      </c>
    </row>
    <row r="21" spans="1:4" ht="24" customHeight="1">
      <c r="A21" s="2">
        <v>12</v>
      </c>
      <c r="B21" s="2" t="s">
        <v>19</v>
      </c>
      <c r="C21" s="2">
        <f>D21</f>
        <v>879932.34</v>
      </c>
      <c r="D21" s="2">
        <v>879932.34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1789891.56</v>
      </c>
      <c r="D25" s="2">
        <f>C25</f>
        <v>1789891.56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67817.38</v>
      </c>
      <c r="D27" s="2">
        <f>C27</f>
        <v>67817.38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283385.68</v>
      </c>
      <c r="D29" s="2">
        <f>C29</f>
        <v>283385.68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35369.29</v>
      </c>
      <c r="D33" s="2">
        <v>35369.29</v>
      </c>
    </row>
    <row r="34" spans="1:4" ht="26.25" customHeight="1">
      <c r="A34" s="2" t="s">
        <v>37</v>
      </c>
      <c r="B34" s="2" t="s">
        <v>38</v>
      </c>
      <c r="C34" s="2">
        <v>42480.68</v>
      </c>
      <c r="D34" s="2">
        <f>C34</f>
        <v>42480.68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3924.19</v>
      </c>
      <c r="D37" s="2">
        <v>3924.19</v>
      </c>
    </row>
    <row r="38" spans="1:4" ht="21.75" customHeight="1">
      <c r="A38" s="2" t="s">
        <v>45</v>
      </c>
      <c r="B38" s="2" t="s">
        <v>46</v>
      </c>
      <c r="C38" s="2">
        <v>7176.41</v>
      </c>
      <c r="D38" s="2">
        <v>7176.41</v>
      </c>
    </row>
    <row r="39" spans="1:4" ht="21.75" customHeight="1">
      <c r="A39" s="2" t="s">
        <v>47</v>
      </c>
      <c r="B39" s="2" t="s">
        <v>48</v>
      </c>
      <c r="C39" s="2">
        <v>64845.39</v>
      </c>
      <c r="D39" s="2">
        <f>C39</f>
        <v>64845.39</v>
      </c>
    </row>
    <row r="40" spans="1:4" ht="21" customHeight="1">
      <c r="A40" s="2" t="s">
        <v>49</v>
      </c>
      <c r="B40" s="2" t="s">
        <v>50</v>
      </c>
      <c r="C40" s="2">
        <v>14230.47</v>
      </c>
      <c r="D40" s="2">
        <v>14230.47</v>
      </c>
    </row>
    <row r="41" spans="1:4" ht="19.5" customHeight="1">
      <c r="A41" s="2" t="s">
        <v>51</v>
      </c>
      <c r="B41" s="2" t="s">
        <v>52</v>
      </c>
      <c r="C41" s="2">
        <v>43219.93</v>
      </c>
      <c r="D41" s="2">
        <v>43219.93</v>
      </c>
    </row>
    <row r="42" spans="1:4" ht="12.75">
      <c r="A42" s="3">
        <v>18</v>
      </c>
      <c r="B42" s="3" t="s">
        <v>23</v>
      </c>
      <c r="C42" s="2">
        <f>SUM(C27:C41)</f>
        <v>562449.4199999999</v>
      </c>
      <c r="D42" s="2">
        <f>SUM(D27:D41)</f>
        <v>562449.4199999999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363539.6</v>
      </c>
      <c r="D51" s="2">
        <v>363539.6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>
        <v>30885.49</v>
      </c>
      <c r="D54" s="2">
        <v>30885.49</v>
      </c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14894.68</v>
      </c>
      <c r="D58" s="2">
        <v>14894.68</v>
      </c>
    </row>
    <row r="59" spans="1:4" ht="19.5" customHeight="1">
      <c r="A59" s="2" t="s">
        <v>84</v>
      </c>
      <c r="B59" s="2" t="s">
        <v>85</v>
      </c>
      <c r="C59" s="2">
        <v>209952.29</v>
      </c>
      <c r="D59" s="2">
        <v>209952.29</v>
      </c>
    </row>
    <row r="60" spans="1:4" ht="18" customHeight="1">
      <c r="A60" s="2" t="s">
        <v>86</v>
      </c>
      <c r="B60" s="2" t="s">
        <v>87</v>
      </c>
      <c r="C60" s="2">
        <v>24020.65</v>
      </c>
      <c r="D60" s="2">
        <v>24020.65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52128.13</v>
      </c>
      <c r="D65" s="7">
        <v>52128.13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20640.24</v>
      </c>
      <c r="D67" s="2">
        <v>20640.24</v>
      </c>
    </row>
    <row r="68" spans="1:4" ht="18" customHeight="1">
      <c r="A68" s="3" t="s">
        <v>101</v>
      </c>
      <c r="B68" s="3" t="s">
        <v>23</v>
      </c>
      <c r="C68" s="2">
        <f>SUM(C44:C67)</f>
        <v>716061.08</v>
      </c>
      <c r="D68" s="2">
        <f>SUM(D44:D67)</f>
        <v>716061.08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134226.99</v>
      </c>
      <c r="D76" s="2">
        <v>134226.99</v>
      </c>
    </row>
    <row r="77" spans="1:4" ht="12.75">
      <c r="A77" s="2" t="s">
        <v>118</v>
      </c>
      <c r="B77" s="2" t="s">
        <v>119</v>
      </c>
      <c r="C77" s="2">
        <f>C79-C27-C42-C68-C76</f>
        <v>309336.6900000003</v>
      </c>
      <c r="D77" s="2">
        <f>C77</f>
        <v>309336.6900000003</v>
      </c>
    </row>
    <row r="78" spans="1:4" ht="22.5" customHeight="1">
      <c r="A78" s="3" t="s">
        <v>120</v>
      </c>
      <c r="B78" s="3" t="s">
        <v>23</v>
      </c>
      <c r="C78" s="2">
        <f>SUM(C76:C77)</f>
        <v>443563.6800000003</v>
      </c>
      <c r="D78" s="2">
        <f>C78</f>
        <v>443563.6800000003</v>
      </c>
    </row>
    <row r="79" spans="1:4" ht="32.25" customHeight="1">
      <c r="A79" s="3" t="s">
        <v>121</v>
      </c>
      <c r="B79" s="3" t="s">
        <v>122</v>
      </c>
      <c r="C79" s="2">
        <v>1789891.56</v>
      </c>
      <c r="D79" s="2">
        <f>C79</f>
        <v>1789891.56</v>
      </c>
    </row>
    <row r="80" spans="1:4" ht="48" customHeight="1">
      <c r="A80" s="3" t="s">
        <v>123</v>
      </c>
      <c r="B80" s="3" t="s">
        <v>202</v>
      </c>
      <c r="C80" s="5">
        <f>C79/C12/9</f>
        <v>22.92</v>
      </c>
      <c r="D80" s="5">
        <f>C80</f>
        <v>22.92</v>
      </c>
    </row>
    <row r="81" spans="1:4" ht="66.75" customHeight="1">
      <c r="A81" s="3" t="s">
        <v>124</v>
      </c>
      <c r="B81" s="3" t="s">
        <v>125</v>
      </c>
      <c r="C81" s="2"/>
      <c r="D81" s="2"/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1256522.4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727965.3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>
        <v>185330.97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626136.3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2795954.9699999997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1327529.9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775052.83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199369.16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673693.85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136631.13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63510.23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2423.45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87564.19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69">
      <selection activeCell="H78" sqref="H78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189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196</v>
      </c>
      <c r="D7" s="2" t="s">
        <v>196</v>
      </c>
    </row>
    <row r="8" spans="1:4" ht="12.75">
      <c r="A8" s="2">
        <v>2</v>
      </c>
      <c r="B8" s="2" t="s">
        <v>3</v>
      </c>
      <c r="C8" s="2">
        <v>12</v>
      </c>
      <c r="D8" s="2">
        <v>12</v>
      </c>
    </row>
    <row r="9" spans="1:4" ht="22.5" customHeight="1">
      <c r="A9" s="2">
        <v>3</v>
      </c>
      <c r="B9" s="2" t="s">
        <v>4</v>
      </c>
      <c r="C9" s="2">
        <v>6</v>
      </c>
      <c r="D9" s="2">
        <v>6</v>
      </c>
    </row>
    <row r="10" spans="1:4" ht="12.75">
      <c r="A10" s="2">
        <v>4</v>
      </c>
      <c r="B10" s="2" t="s">
        <v>5</v>
      </c>
      <c r="C10" s="2">
        <v>286</v>
      </c>
      <c r="D10" s="2">
        <v>286</v>
      </c>
    </row>
    <row r="11" spans="1:4" ht="24" customHeight="1">
      <c r="A11" s="2">
        <v>5</v>
      </c>
      <c r="B11" s="2" t="s">
        <v>6</v>
      </c>
      <c r="C11" s="2">
        <v>12978</v>
      </c>
      <c r="D11" s="2">
        <v>12978</v>
      </c>
    </row>
    <row r="12" spans="1:4" ht="36" customHeight="1">
      <c r="A12" s="2">
        <v>6</v>
      </c>
      <c r="B12" s="2" t="s">
        <v>7</v>
      </c>
      <c r="C12" s="2">
        <v>12978</v>
      </c>
      <c r="D12" s="2">
        <v>12978</v>
      </c>
    </row>
    <row r="13" spans="1:4" ht="24.75" customHeight="1">
      <c r="A13" s="2" t="s">
        <v>8</v>
      </c>
      <c r="B13" s="2" t="s">
        <v>9</v>
      </c>
      <c r="C13" s="2">
        <v>12939</v>
      </c>
      <c r="D13" s="2">
        <v>12939</v>
      </c>
    </row>
    <row r="14" spans="1:4" ht="21.75" customHeight="1">
      <c r="A14" s="2" t="s">
        <v>10</v>
      </c>
      <c r="B14" s="2" t="s">
        <v>11</v>
      </c>
      <c r="C14" s="2">
        <v>39</v>
      </c>
      <c r="D14" s="2">
        <v>39</v>
      </c>
    </row>
    <row r="15" spans="1:4" ht="26.25" customHeight="1">
      <c r="A15" s="2">
        <v>7</v>
      </c>
      <c r="B15" s="2" t="s">
        <v>12</v>
      </c>
      <c r="C15" s="2">
        <v>27.9</v>
      </c>
      <c r="D15" s="2">
        <v>27.9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1205709.6599999997</v>
      </c>
      <c r="D19" s="2">
        <f>C19</f>
        <v>1205709.6599999997</v>
      </c>
    </row>
    <row r="20" spans="1:4" ht="12.75">
      <c r="A20" s="2">
        <v>11</v>
      </c>
      <c r="B20" s="2" t="s">
        <v>18</v>
      </c>
      <c r="C20" s="2">
        <f>D20</f>
        <v>180686.34</v>
      </c>
      <c r="D20" s="2">
        <v>180686.34</v>
      </c>
    </row>
    <row r="21" spans="1:4" ht="24" customHeight="1">
      <c r="A21" s="2">
        <v>12</v>
      </c>
      <c r="B21" s="2" t="s">
        <v>19</v>
      </c>
      <c r="C21" s="2">
        <f>D21</f>
        <v>1290705.84</v>
      </c>
      <c r="D21" s="2">
        <v>1290705.84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2677101.84</v>
      </c>
      <c r="D25" s="2">
        <f>C25</f>
        <v>2677101.84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101726.16</v>
      </c>
      <c r="D27" s="2">
        <f>C27</f>
        <v>101726.16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432817.01</v>
      </c>
      <c r="D29" s="2">
        <f>C29</f>
        <v>432817.01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73182.31</v>
      </c>
      <c r="D33" s="2">
        <f>C33</f>
        <v>73182.31</v>
      </c>
    </row>
    <row r="34" spans="1:4" ht="26.25" customHeight="1">
      <c r="A34" s="2" t="s">
        <v>37</v>
      </c>
      <c r="B34" s="2" t="s">
        <v>38</v>
      </c>
      <c r="C34" s="2">
        <v>87896.38</v>
      </c>
      <c r="D34" s="2">
        <v>87896.38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2626.16</v>
      </c>
      <c r="D37" s="2">
        <v>2626.16</v>
      </c>
    </row>
    <row r="38" spans="1:4" ht="21.75" customHeight="1">
      <c r="A38" s="2" t="s">
        <v>45</v>
      </c>
      <c r="B38" s="2" t="s">
        <v>46</v>
      </c>
      <c r="C38" s="2">
        <v>10725.02</v>
      </c>
      <c r="D38" s="2">
        <v>10725.02</v>
      </c>
    </row>
    <row r="39" spans="1:4" ht="21.75" customHeight="1">
      <c r="A39" s="2" t="s">
        <v>47</v>
      </c>
      <c r="B39" s="2" t="s">
        <v>48</v>
      </c>
      <c r="C39" s="2">
        <v>83458.54</v>
      </c>
      <c r="D39" s="2">
        <f>C39</f>
        <v>83458.54</v>
      </c>
    </row>
    <row r="40" spans="1:4" ht="21" customHeight="1">
      <c r="A40" s="2" t="s">
        <v>49</v>
      </c>
      <c r="B40" s="2" t="s">
        <v>50</v>
      </c>
      <c r="C40" s="2">
        <v>17441.21</v>
      </c>
      <c r="D40" s="2">
        <v>17441.21</v>
      </c>
    </row>
    <row r="41" spans="1:4" ht="19.5" customHeight="1">
      <c r="A41" s="2" t="s">
        <v>51</v>
      </c>
      <c r="B41" s="2" t="s">
        <v>52</v>
      </c>
      <c r="C41" s="2">
        <v>65239.3</v>
      </c>
      <c r="D41" s="2">
        <v>65239.3</v>
      </c>
    </row>
    <row r="42" spans="1:4" ht="12.75">
      <c r="A42" s="3">
        <v>18</v>
      </c>
      <c r="B42" s="3" t="s">
        <v>23</v>
      </c>
      <c r="C42" s="2">
        <f>SUM(C27:C41)</f>
        <v>875112.0900000001</v>
      </c>
      <c r="D42" s="2">
        <f>SUM(D27:D41)</f>
        <v>875112.0900000001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>
        <v>38421.7</v>
      </c>
      <c r="D44" s="2">
        <v>38421.7</v>
      </c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>
        <v>91945.73</v>
      </c>
      <c r="D49" s="2">
        <v>91945.73</v>
      </c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472613.53</v>
      </c>
      <c r="D51" s="2">
        <v>472613.53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/>
      <c r="D54" s="2"/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22303.01</v>
      </c>
      <c r="D58" s="2">
        <v>22303.01</v>
      </c>
    </row>
    <row r="59" spans="1:4" ht="19.5" customHeight="1">
      <c r="A59" s="2" t="s">
        <v>84</v>
      </c>
      <c r="B59" s="2" t="s">
        <v>85</v>
      </c>
      <c r="C59" s="2">
        <v>314928.45</v>
      </c>
      <c r="D59" s="2">
        <v>314928.45</v>
      </c>
    </row>
    <row r="60" spans="1:4" ht="18" customHeight="1">
      <c r="A60" s="2" t="s">
        <v>86</v>
      </c>
      <c r="B60" s="2" t="s">
        <v>87</v>
      </c>
      <c r="C60" s="2">
        <v>36031</v>
      </c>
      <c r="D60" s="2">
        <v>36031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66316.43</v>
      </c>
      <c r="D65" s="7">
        <v>66316.43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30920.88</v>
      </c>
      <c r="D67" s="2">
        <v>30920.88</v>
      </c>
    </row>
    <row r="68" spans="1:4" ht="18" customHeight="1">
      <c r="A68" s="3" t="s">
        <v>101</v>
      </c>
      <c r="B68" s="3" t="s">
        <v>23</v>
      </c>
      <c r="C68" s="2">
        <f>SUM(C44:C67)</f>
        <v>1073480.7299999997</v>
      </c>
      <c r="D68" s="2">
        <f>SUM(D44:D67)</f>
        <v>1073480.7299999997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196887.33</v>
      </c>
      <c r="D76" s="2">
        <v>196887.33</v>
      </c>
    </row>
    <row r="77" spans="1:4" ht="12.75">
      <c r="A77" s="2" t="s">
        <v>118</v>
      </c>
      <c r="B77" s="2" t="s">
        <v>119</v>
      </c>
      <c r="C77" s="2">
        <f>C79-C27-C42-C68-C76</f>
        <v>429895.5299999999</v>
      </c>
      <c r="D77" s="2">
        <f>C77</f>
        <v>429895.5299999999</v>
      </c>
    </row>
    <row r="78" spans="1:4" ht="22.5" customHeight="1">
      <c r="A78" s="3" t="s">
        <v>120</v>
      </c>
      <c r="B78" s="3" t="s">
        <v>23</v>
      </c>
      <c r="C78" s="2">
        <f>C76+C77</f>
        <v>626782.8599999999</v>
      </c>
      <c r="D78" s="2">
        <f>C78</f>
        <v>626782.8599999999</v>
      </c>
    </row>
    <row r="79" spans="1:4" ht="32.25" customHeight="1">
      <c r="A79" s="3" t="s">
        <v>121</v>
      </c>
      <c r="B79" s="3" t="s">
        <v>122</v>
      </c>
      <c r="C79" s="2">
        <v>2677101.84</v>
      </c>
      <c r="D79" s="2">
        <f>C79</f>
        <v>2677101.84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/>
      <c r="D81" s="2"/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1701145.26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1105746.24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>
        <v>34590.2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1092814.1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3934295.8000000003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1729103.47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1128658.7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65903.66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1090197.58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94083.61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71291.96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2389.54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125287.11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79">
      <selection activeCell="G80" sqref="G80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188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196</v>
      </c>
      <c r="D7" s="2" t="s">
        <v>196</v>
      </c>
    </row>
    <row r="8" spans="1:4" ht="12.75">
      <c r="A8" s="2">
        <v>2</v>
      </c>
      <c r="B8" s="2" t="s">
        <v>3</v>
      </c>
      <c r="C8" s="2">
        <v>12</v>
      </c>
      <c r="D8" s="2">
        <v>12</v>
      </c>
    </row>
    <row r="9" spans="1:4" ht="22.5" customHeight="1">
      <c r="A9" s="2">
        <v>3</v>
      </c>
      <c r="B9" s="2" t="s">
        <v>4</v>
      </c>
      <c r="C9" s="2">
        <v>4</v>
      </c>
      <c r="D9" s="2">
        <v>4</v>
      </c>
    </row>
    <row r="10" spans="1:4" ht="12.75">
      <c r="A10" s="2">
        <v>4</v>
      </c>
      <c r="B10" s="2" t="s">
        <v>5</v>
      </c>
      <c r="C10" s="2">
        <v>191</v>
      </c>
      <c r="D10" s="2">
        <v>191</v>
      </c>
    </row>
    <row r="11" spans="1:4" ht="24" customHeight="1">
      <c r="A11" s="2">
        <v>5</v>
      </c>
      <c r="B11" s="2" t="s">
        <v>6</v>
      </c>
      <c r="C11" s="2">
        <v>8631</v>
      </c>
      <c r="D11" s="2">
        <v>8631</v>
      </c>
    </row>
    <row r="12" spans="1:4" ht="36" customHeight="1">
      <c r="A12" s="2">
        <v>6</v>
      </c>
      <c r="B12" s="2" t="s">
        <v>7</v>
      </c>
      <c r="C12" s="2">
        <v>8631</v>
      </c>
      <c r="D12" s="2">
        <v>8631</v>
      </c>
    </row>
    <row r="13" spans="1:4" ht="24.75" customHeight="1">
      <c r="A13" s="2" t="s">
        <v>8</v>
      </c>
      <c r="B13" s="2" t="s">
        <v>9</v>
      </c>
      <c r="C13" s="2">
        <v>8592</v>
      </c>
      <c r="D13" s="2">
        <v>8592</v>
      </c>
    </row>
    <row r="14" spans="1:4" ht="21.75" customHeight="1">
      <c r="A14" s="2" t="s">
        <v>10</v>
      </c>
      <c r="B14" s="2" t="s">
        <v>11</v>
      </c>
      <c r="C14" s="2">
        <v>39</v>
      </c>
      <c r="D14" s="2">
        <v>39</v>
      </c>
    </row>
    <row r="15" spans="1:4" ht="26.25" customHeight="1">
      <c r="A15" s="2">
        <v>7</v>
      </c>
      <c r="B15" s="2" t="s">
        <v>12</v>
      </c>
      <c r="C15" s="2">
        <v>28.3</v>
      </c>
      <c r="D15" s="2">
        <v>28.3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821682.6299999999</v>
      </c>
      <c r="D19" s="2">
        <f>C19</f>
        <v>821682.6299999999</v>
      </c>
    </row>
    <row r="20" spans="1:4" ht="12.75">
      <c r="A20" s="2">
        <v>11</v>
      </c>
      <c r="B20" s="2" t="s">
        <v>18</v>
      </c>
      <c r="C20" s="2">
        <f>D20</f>
        <v>85611.06</v>
      </c>
      <c r="D20" s="2">
        <v>85611.06</v>
      </c>
    </row>
    <row r="21" spans="1:4" ht="24" customHeight="1">
      <c r="A21" s="2">
        <v>12</v>
      </c>
      <c r="B21" s="2" t="s">
        <v>19</v>
      </c>
      <c r="C21" s="2">
        <f>D21</f>
        <v>873108.99</v>
      </c>
      <c r="D21" s="2">
        <v>873108.99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1780402.68</v>
      </c>
      <c r="D25" s="2">
        <f>C25</f>
        <v>1780402.68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67817.38</v>
      </c>
      <c r="D27" s="2">
        <f>C27</f>
        <v>67817.38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291050.65</v>
      </c>
      <c r="D29" s="2">
        <f>C29</f>
        <v>291050.65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51446.26</v>
      </c>
      <c r="D33" s="2">
        <f>C33</f>
        <v>51446.26</v>
      </c>
    </row>
    <row r="34" spans="1:4" ht="26.25" customHeight="1">
      <c r="A34" s="2" t="s">
        <v>37</v>
      </c>
      <c r="B34" s="2" t="s">
        <v>38</v>
      </c>
      <c r="C34" s="2">
        <v>61790.08</v>
      </c>
      <c r="D34" s="2">
        <v>61790.08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3925.25</v>
      </c>
      <c r="D37" s="2">
        <v>3925.25</v>
      </c>
    </row>
    <row r="38" spans="1:4" ht="21.75" customHeight="1">
      <c r="A38" s="2" t="s">
        <v>45</v>
      </c>
      <c r="B38" s="2" t="s">
        <v>46</v>
      </c>
      <c r="C38" s="2">
        <v>7147.61</v>
      </c>
      <c r="D38" s="2">
        <v>7147.61</v>
      </c>
    </row>
    <row r="39" spans="1:4" ht="21.75" customHeight="1">
      <c r="A39" s="2" t="s">
        <v>47</v>
      </c>
      <c r="B39" s="2" t="s">
        <v>48</v>
      </c>
      <c r="C39" s="2">
        <v>125164.82</v>
      </c>
      <c r="D39" s="2">
        <f>C39</f>
        <v>125164.82</v>
      </c>
    </row>
    <row r="40" spans="1:4" ht="21" customHeight="1">
      <c r="A40" s="2" t="s">
        <v>49</v>
      </c>
      <c r="B40" s="2" t="s">
        <v>50</v>
      </c>
      <c r="C40" s="2">
        <v>12859.82</v>
      </c>
      <c r="D40" s="2">
        <v>12859.82</v>
      </c>
    </row>
    <row r="41" spans="1:4" ht="19.5" customHeight="1">
      <c r="A41" s="2" t="s">
        <v>51</v>
      </c>
      <c r="B41" s="2" t="s">
        <v>52</v>
      </c>
      <c r="C41" s="2">
        <v>41250.07</v>
      </c>
      <c r="D41" s="2">
        <v>41250.07</v>
      </c>
    </row>
    <row r="42" spans="1:4" ht="12.75">
      <c r="A42" s="3">
        <v>18</v>
      </c>
      <c r="B42" s="3" t="s">
        <v>23</v>
      </c>
      <c r="C42" s="2">
        <f>SUM(C27:C41)</f>
        <v>662451.94</v>
      </c>
      <c r="D42" s="2">
        <f>SUM(D27:D41)</f>
        <v>662451.94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135473.25</v>
      </c>
      <c r="D51" s="2">
        <v>135473.25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>
        <v>137571.21</v>
      </c>
      <c r="D54" s="2">
        <v>137571.21</v>
      </c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14894.67</v>
      </c>
      <c r="D58" s="2">
        <v>14894.67</v>
      </c>
    </row>
    <row r="59" spans="1:4" ht="19.5" customHeight="1">
      <c r="A59" s="2" t="s">
        <v>84</v>
      </c>
      <c r="B59" s="2" t="s">
        <v>85</v>
      </c>
      <c r="C59" s="2">
        <v>209984.09</v>
      </c>
      <c r="D59" s="2">
        <v>209984.09</v>
      </c>
    </row>
    <row r="60" spans="1:4" ht="18" customHeight="1">
      <c r="A60" s="2" t="s">
        <v>86</v>
      </c>
      <c r="B60" s="2" t="s">
        <v>87</v>
      </c>
      <c r="C60" s="2">
        <v>24020.65</v>
      </c>
      <c r="D60" s="2">
        <v>24020.65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53044.77</v>
      </c>
      <c r="D65" s="7">
        <v>53044.77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20532.67</v>
      </c>
      <c r="D67" s="2">
        <v>20532.67</v>
      </c>
    </row>
    <row r="68" spans="1:4" ht="18" customHeight="1">
      <c r="A68" s="3" t="s">
        <v>101</v>
      </c>
      <c r="B68" s="3" t="s">
        <v>23</v>
      </c>
      <c r="C68" s="2">
        <f>SUM(C51:C67)</f>
        <v>595521.31</v>
      </c>
      <c r="D68" s="2">
        <f>SUM(D51:D67)</f>
        <v>595521.31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133186.14</v>
      </c>
      <c r="D76" s="2">
        <v>133186.14</v>
      </c>
    </row>
    <row r="77" spans="1:4" ht="12.75">
      <c r="A77" s="2" t="s">
        <v>118</v>
      </c>
      <c r="B77" s="2" t="s">
        <v>119</v>
      </c>
      <c r="C77" s="2">
        <f>C79-C27-C42-C68-C76</f>
        <v>321425.9099999998</v>
      </c>
      <c r="D77" s="2">
        <f>C77</f>
        <v>321425.9099999998</v>
      </c>
    </row>
    <row r="78" spans="1:4" ht="22.5" customHeight="1">
      <c r="A78" s="3" t="s">
        <v>120</v>
      </c>
      <c r="B78" s="3" t="s">
        <v>23</v>
      </c>
      <c r="C78" s="2">
        <f>SUM(C76:C77)</f>
        <v>454612.0499999998</v>
      </c>
      <c r="D78" s="2">
        <f>SUM(D76:D77)</f>
        <v>454612.0499999998</v>
      </c>
    </row>
    <row r="79" spans="1:4" ht="32.25" customHeight="1">
      <c r="A79" s="3" t="s">
        <v>121</v>
      </c>
      <c r="B79" s="3" t="s">
        <v>122</v>
      </c>
      <c r="C79" s="2">
        <v>1780402.68</v>
      </c>
      <c r="D79" s="2">
        <f>C79</f>
        <v>1780402.68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>
        <v>0</v>
      </c>
      <c r="D81" s="2">
        <v>0</v>
      </c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1221763.77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738717.68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>
        <v>167322.97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651865.28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2779669.7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1233658.01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759598.05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176017.14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664278.5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82210.19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58483.42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2486.13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104193.95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67">
      <selection activeCell="D78" sqref="D78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187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198</v>
      </c>
      <c r="D7" s="2" t="s">
        <v>198</v>
      </c>
    </row>
    <row r="8" spans="1:4" ht="12.75">
      <c r="A8" s="2">
        <v>2</v>
      </c>
      <c r="B8" s="2" t="s">
        <v>3</v>
      </c>
      <c r="C8" s="2">
        <v>16</v>
      </c>
      <c r="D8" s="2">
        <v>16</v>
      </c>
    </row>
    <row r="9" spans="1:4" ht="22.5" customHeight="1">
      <c r="A9" s="2">
        <v>3</v>
      </c>
      <c r="B9" s="2" t="s">
        <v>4</v>
      </c>
      <c r="C9" s="2">
        <v>1</v>
      </c>
      <c r="D9" s="2">
        <v>1</v>
      </c>
    </row>
    <row r="10" spans="1:4" ht="12.75">
      <c r="A10" s="2">
        <v>4</v>
      </c>
      <c r="B10" s="2" t="s">
        <v>5</v>
      </c>
      <c r="C10" s="2">
        <v>127</v>
      </c>
      <c r="D10" s="2">
        <v>127</v>
      </c>
    </row>
    <row r="11" spans="1:4" ht="24" customHeight="1">
      <c r="A11" s="2">
        <v>5</v>
      </c>
      <c r="B11" s="2" t="s">
        <v>6</v>
      </c>
      <c r="C11" s="2">
        <v>5825</v>
      </c>
      <c r="D11" s="2">
        <v>5825</v>
      </c>
    </row>
    <row r="12" spans="1:4" ht="36" customHeight="1">
      <c r="A12" s="2">
        <v>6</v>
      </c>
      <c r="B12" s="2" t="s">
        <v>7</v>
      </c>
      <c r="C12" s="2">
        <v>5825</v>
      </c>
      <c r="D12" s="2">
        <v>5825</v>
      </c>
    </row>
    <row r="13" spans="1:4" ht="24.75" customHeight="1">
      <c r="A13" s="2" t="s">
        <v>8</v>
      </c>
      <c r="B13" s="2" t="s">
        <v>9</v>
      </c>
      <c r="C13" s="2">
        <v>5791</v>
      </c>
      <c r="D13" s="2">
        <v>5791</v>
      </c>
    </row>
    <row r="14" spans="1:4" ht="21.75" customHeight="1">
      <c r="A14" s="2" t="s">
        <v>10</v>
      </c>
      <c r="B14" s="2" t="s">
        <v>11</v>
      </c>
      <c r="C14" s="2">
        <v>34</v>
      </c>
      <c r="D14" s="2">
        <v>34</v>
      </c>
    </row>
    <row r="15" spans="1:4" ht="26.25" customHeight="1">
      <c r="A15" s="2">
        <v>7</v>
      </c>
      <c r="B15" s="2" t="s">
        <v>12</v>
      </c>
      <c r="C15" s="2">
        <v>22.2</v>
      </c>
      <c r="D15" s="2">
        <v>22.2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504352.8900000001</v>
      </c>
      <c r="D19" s="2">
        <f>C19</f>
        <v>504352.8900000001</v>
      </c>
    </row>
    <row r="20" spans="1:4" ht="12.75">
      <c r="A20" s="2">
        <v>11</v>
      </c>
      <c r="B20" s="2" t="s">
        <v>18</v>
      </c>
      <c r="C20" s="2">
        <f>D20</f>
        <v>79031.79</v>
      </c>
      <c r="D20" s="2">
        <v>79031.79</v>
      </c>
    </row>
    <row r="21" spans="1:4" ht="24" customHeight="1">
      <c r="A21" s="2">
        <v>12</v>
      </c>
      <c r="B21" s="2" t="s">
        <v>19</v>
      </c>
      <c r="C21" s="2">
        <f>D21</f>
        <v>618196.32</v>
      </c>
      <c r="D21" s="2">
        <v>618196.32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1201581</v>
      </c>
      <c r="D25" s="2">
        <f>C25</f>
        <v>1201581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45211.49</v>
      </c>
      <c r="D27" s="2">
        <f>C27</f>
        <v>45211.49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162702.22</v>
      </c>
      <c r="D29" s="2">
        <f>C29</f>
        <v>162702.22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35369.29</v>
      </c>
      <c r="D33" s="2">
        <f>C33</f>
        <v>35369.29</v>
      </c>
    </row>
    <row r="34" spans="1:4" ht="26.25" customHeight="1">
      <c r="A34" s="2" t="s">
        <v>37</v>
      </c>
      <c r="B34" s="2" t="s">
        <v>38</v>
      </c>
      <c r="C34" s="2">
        <v>42480.68</v>
      </c>
      <c r="D34" s="2">
        <v>42480.68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1468.34</v>
      </c>
      <c r="D37" s="2">
        <v>1468.34</v>
      </c>
    </row>
    <row r="38" spans="1:4" ht="21.75" customHeight="1">
      <c r="A38" s="2" t="s">
        <v>45</v>
      </c>
      <c r="B38" s="2" t="s">
        <v>46</v>
      </c>
      <c r="C38" s="2">
        <v>3850.93</v>
      </c>
      <c r="D38" s="2">
        <v>3850.93</v>
      </c>
    </row>
    <row r="39" spans="1:4" ht="21.75" customHeight="1">
      <c r="A39" s="2" t="s">
        <v>47</v>
      </c>
      <c r="B39" s="2" t="s">
        <v>48</v>
      </c>
      <c r="C39" s="2">
        <v>33042.68</v>
      </c>
      <c r="D39" s="2">
        <f>C39</f>
        <v>33042.68</v>
      </c>
    </row>
    <row r="40" spans="1:4" ht="21" customHeight="1">
      <c r="A40" s="2" t="s">
        <v>49</v>
      </c>
      <c r="B40" s="2" t="s">
        <v>50</v>
      </c>
      <c r="C40" s="2">
        <v>8545.43</v>
      </c>
      <c r="D40" s="2">
        <v>8545.43</v>
      </c>
    </row>
    <row r="41" spans="1:4" ht="19.5" customHeight="1">
      <c r="A41" s="2" t="s">
        <v>51</v>
      </c>
      <c r="B41" s="2" t="s">
        <v>52</v>
      </c>
      <c r="C41" s="2">
        <v>26464.42</v>
      </c>
      <c r="D41" s="2">
        <v>26464.42</v>
      </c>
    </row>
    <row r="42" spans="1:4" ht="12.75">
      <c r="A42" s="3">
        <v>18</v>
      </c>
      <c r="B42" s="3" t="s">
        <v>23</v>
      </c>
      <c r="C42" s="2">
        <f>SUM(C27:C41)</f>
        <v>359135.48</v>
      </c>
      <c r="D42" s="2">
        <f>SUM(D27:D41)</f>
        <v>359135.48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/>
      <c r="D49" s="2"/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92948.53</v>
      </c>
      <c r="D51" s="2">
        <v>92948.53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>
        <v>27393.29</v>
      </c>
      <c r="D54" s="2">
        <v>27393.29</v>
      </c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>
        <v>111718.53</v>
      </c>
      <c r="D57" s="2">
        <v>111718.53</v>
      </c>
    </row>
    <row r="58" spans="1:4" ht="21.75" customHeight="1">
      <c r="A58" s="2" t="s">
        <v>82</v>
      </c>
      <c r="B58" s="2" t="s">
        <v>83</v>
      </c>
      <c r="C58" s="2">
        <v>9903.79</v>
      </c>
      <c r="D58" s="2">
        <v>9903.79</v>
      </c>
    </row>
    <row r="59" spans="1:4" ht="19.5" customHeight="1">
      <c r="A59" s="2" t="s">
        <v>84</v>
      </c>
      <c r="B59" s="2" t="s">
        <v>85</v>
      </c>
      <c r="C59" s="2">
        <v>75471.85</v>
      </c>
      <c r="D59" s="2">
        <v>75471.85</v>
      </c>
    </row>
    <row r="60" spans="1:4" ht="18" customHeight="1">
      <c r="A60" s="2" t="s">
        <v>86</v>
      </c>
      <c r="B60" s="2" t="s">
        <v>87</v>
      </c>
      <c r="C60" s="2">
        <v>37367.58</v>
      </c>
      <c r="D60" s="2">
        <v>37367.58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38064.11</v>
      </c>
      <c r="D65" s="7">
        <v>38064.11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13839.02</v>
      </c>
      <c r="D67" s="2">
        <v>13839.02</v>
      </c>
    </row>
    <row r="68" spans="1:4" ht="18" customHeight="1">
      <c r="A68" s="3" t="s">
        <v>101</v>
      </c>
      <c r="B68" s="3" t="s">
        <v>23</v>
      </c>
      <c r="C68" s="2">
        <f>SUM(C44:C67)</f>
        <v>406706.7</v>
      </c>
      <c r="D68" s="2">
        <f>SUM(D44:D67)</f>
        <v>406706.7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94301.1</v>
      </c>
      <c r="D76" s="2">
        <v>94301.1</v>
      </c>
    </row>
    <row r="77" spans="1:4" ht="12.75">
      <c r="A77" s="2" t="s">
        <v>118</v>
      </c>
      <c r="B77" s="2" t="s">
        <v>119</v>
      </c>
      <c r="C77" s="2">
        <f>C79-C27-C42-C68-C76</f>
        <v>296226.23</v>
      </c>
      <c r="D77" s="2">
        <f>C77</f>
        <v>296226.23</v>
      </c>
    </row>
    <row r="78" spans="1:4" ht="22.5" customHeight="1">
      <c r="A78" s="3" t="s">
        <v>120</v>
      </c>
      <c r="B78" s="3" t="s">
        <v>23</v>
      </c>
      <c r="C78" s="2">
        <f>SUM(C76:C77)</f>
        <v>390527.32999999996</v>
      </c>
      <c r="D78" s="2">
        <f>SUM(D76:D77)</f>
        <v>390527.32999999996</v>
      </c>
    </row>
    <row r="79" spans="1:4" ht="32.25" customHeight="1">
      <c r="A79" s="3" t="s">
        <v>121</v>
      </c>
      <c r="B79" s="3" t="s">
        <v>122</v>
      </c>
      <c r="C79" s="2">
        <v>1201581</v>
      </c>
      <c r="D79" s="2">
        <v>1201581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/>
      <c r="D81" s="2"/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662854.77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474690.29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/>
    </row>
    <row r="87" spans="1:4" ht="20.25" customHeight="1">
      <c r="A87" s="2" t="s">
        <v>136</v>
      </c>
      <c r="B87" s="2" t="s">
        <v>137</v>
      </c>
      <c r="C87" s="3" t="s">
        <v>159</v>
      </c>
      <c r="D87" s="2"/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>
        <v>524888.73</v>
      </c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1662433.79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680867.9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487704.07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0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541299.43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28374.45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17472.09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0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32487.96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84">
      <selection activeCell="D78" sqref="D78"/>
    </sheetView>
  </sheetViews>
  <sheetFormatPr defaultColWidth="9.00390625" defaultRowHeight="12.75"/>
  <cols>
    <col min="1" max="1" width="6.625" style="0" customWidth="1"/>
    <col min="2" max="2" width="53.25390625" style="0" customWidth="1"/>
    <col min="3" max="3" width="15.25390625" style="0" customWidth="1"/>
    <col min="4" max="4" width="10.875" style="0" customWidth="1"/>
    <col min="5" max="5" width="10.75390625" style="0" customWidth="1"/>
  </cols>
  <sheetData>
    <row r="1" spans="1:5" ht="24.75" customHeight="1">
      <c r="A1" s="9" t="s">
        <v>182</v>
      </c>
      <c r="B1" s="9"/>
      <c r="C1" s="9"/>
      <c r="D1" s="9"/>
      <c r="E1" s="9"/>
    </row>
    <row r="2" spans="1:5" ht="22.5" customHeight="1">
      <c r="A2" s="10" t="s">
        <v>183</v>
      </c>
      <c r="B2" s="10"/>
      <c r="C2" s="10"/>
      <c r="D2" s="10"/>
      <c r="E2" s="10"/>
    </row>
    <row r="3" spans="1:5" ht="54" customHeight="1">
      <c r="A3" s="11" t="s">
        <v>186</v>
      </c>
      <c r="B3" s="11"/>
      <c r="C3" s="11"/>
      <c r="D3" s="11"/>
      <c r="E3" s="11"/>
    </row>
    <row r="4" ht="12.75">
      <c r="A4" s="1"/>
    </row>
    <row r="5" spans="1:4" ht="32.25">
      <c r="A5" s="2"/>
      <c r="B5" s="2" t="s">
        <v>184</v>
      </c>
      <c r="C5" s="2" t="s">
        <v>201</v>
      </c>
      <c r="D5" s="2" t="s">
        <v>200</v>
      </c>
    </row>
    <row r="6" spans="1:4" ht="20.25" customHeight="1">
      <c r="A6" s="3" t="s">
        <v>0</v>
      </c>
      <c r="B6" s="3" t="s">
        <v>1</v>
      </c>
      <c r="C6" s="2"/>
      <c r="D6" s="2"/>
    </row>
    <row r="7" spans="1:4" ht="12.75">
      <c r="A7" s="2">
        <v>1</v>
      </c>
      <c r="B7" s="2" t="s">
        <v>2</v>
      </c>
      <c r="C7" s="2" t="s">
        <v>196</v>
      </c>
      <c r="D7" s="2" t="s">
        <v>196</v>
      </c>
    </row>
    <row r="8" spans="1:4" ht="12.75">
      <c r="A8" s="2">
        <v>2</v>
      </c>
      <c r="B8" s="2" t="s">
        <v>3</v>
      </c>
      <c r="C8" s="2">
        <v>12</v>
      </c>
      <c r="D8" s="2">
        <v>12</v>
      </c>
    </row>
    <row r="9" spans="1:4" ht="22.5" customHeight="1">
      <c r="A9" s="2">
        <v>3</v>
      </c>
      <c r="B9" s="2" t="s">
        <v>4</v>
      </c>
      <c r="C9" s="2">
        <v>4</v>
      </c>
      <c r="D9" s="2">
        <v>4</v>
      </c>
    </row>
    <row r="10" spans="1:4" ht="12.75">
      <c r="A10" s="2">
        <v>4</v>
      </c>
      <c r="B10" s="2" t="s">
        <v>5</v>
      </c>
      <c r="C10" s="2">
        <v>191</v>
      </c>
      <c r="D10" s="2">
        <v>191</v>
      </c>
    </row>
    <row r="11" spans="1:4" ht="24" customHeight="1">
      <c r="A11" s="2">
        <v>5</v>
      </c>
      <c r="B11" s="2" t="s">
        <v>6</v>
      </c>
      <c r="C11" s="2">
        <v>8682</v>
      </c>
      <c r="D11" s="2">
        <v>8682</v>
      </c>
    </row>
    <row r="12" spans="1:4" ht="36" customHeight="1">
      <c r="A12" s="2">
        <v>6</v>
      </c>
      <c r="B12" s="2" t="s">
        <v>7</v>
      </c>
      <c r="C12" s="2">
        <v>8682</v>
      </c>
      <c r="D12" s="2">
        <v>8682</v>
      </c>
    </row>
    <row r="13" spans="1:4" ht="24.75" customHeight="1">
      <c r="A13" s="2" t="s">
        <v>8</v>
      </c>
      <c r="B13" s="2" t="s">
        <v>9</v>
      </c>
      <c r="C13" s="2">
        <v>9644</v>
      </c>
      <c r="D13" s="2">
        <v>9644</v>
      </c>
    </row>
    <row r="14" spans="1:4" ht="21.75" customHeight="1">
      <c r="A14" s="2" t="s">
        <v>10</v>
      </c>
      <c r="B14" s="2" t="s">
        <v>11</v>
      </c>
      <c r="C14" s="2">
        <v>38</v>
      </c>
      <c r="D14" s="2">
        <v>38</v>
      </c>
    </row>
    <row r="15" spans="1:4" ht="26.25" customHeight="1">
      <c r="A15" s="2">
        <v>7</v>
      </c>
      <c r="B15" s="2" t="s">
        <v>12</v>
      </c>
      <c r="C15" s="2">
        <v>38.7</v>
      </c>
      <c r="D15" s="2">
        <v>38.7</v>
      </c>
    </row>
    <row r="16" spans="1:4" ht="21.75" customHeight="1">
      <c r="A16" s="2">
        <v>8</v>
      </c>
      <c r="B16" s="2" t="s">
        <v>13</v>
      </c>
      <c r="C16" s="2">
        <v>0</v>
      </c>
      <c r="D16" s="2">
        <v>0</v>
      </c>
    </row>
    <row r="17" spans="1:4" ht="22.5" customHeight="1">
      <c r="A17" s="2">
        <v>9</v>
      </c>
      <c r="B17" s="2" t="s">
        <v>14</v>
      </c>
      <c r="C17" s="2"/>
      <c r="D17" s="2"/>
    </row>
    <row r="18" spans="1:4" ht="34.5" customHeight="1">
      <c r="A18" s="3" t="s">
        <v>15</v>
      </c>
      <c r="B18" s="3" t="s">
        <v>16</v>
      </c>
      <c r="C18" s="2"/>
      <c r="D18" s="2"/>
    </row>
    <row r="19" spans="1:4" ht="24" customHeight="1">
      <c r="A19" s="2">
        <v>10</v>
      </c>
      <c r="B19" s="2" t="s">
        <v>17</v>
      </c>
      <c r="C19" s="2">
        <f>C25-C21-C20</f>
        <v>860253.84</v>
      </c>
      <c r="D19" s="2">
        <f>C19</f>
        <v>860253.84</v>
      </c>
    </row>
    <row r="20" spans="1:4" ht="12.75">
      <c r="A20" s="2">
        <v>11</v>
      </c>
      <c r="B20" s="2" t="s">
        <v>18</v>
      </c>
      <c r="C20" s="2">
        <f>D20</f>
        <v>83796.66</v>
      </c>
      <c r="D20" s="2">
        <v>83796.66</v>
      </c>
    </row>
    <row r="21" spans="1:4" ht="24" customHeight="1">
      <c r="A21" s="2">
        <v>12</v>
      </c>
      <c r="B21" s="2" t="s">
        <v>19</v>
      </c>
      <c r="C21" s="2">
        <f>D21</f>
        <v>846872.46</v>
      </c>
      <c r="D21" s="2">
        <v>846872.46</v>
      </c>
    </row>
    <row r="22" spans="1:4" ht="25.5" customHeight="1">
      <c r="A22" s="2">
        <v>13</v>
      </c>
      <c r="B22" s="2" t="s">
        <v>20</v>
      </c>
      <c r="C22" s="2"/>
      <c r="D22" s="2"/>
    </row>
    <row r="23" spans="1:4" ht="23.25" customHeight="1">
      <c r="A23" s="2">
        <v>14</v>
      </c>
      <c r="B23" s="2" t="s">
        <v>21</v>
      </c>
      <c r="C23" s="2"/>
      <c r="D23" s="2"/>
    </row>
    <row r="24" spans="1:4" ht="12.75">
      <c r="A24" s="2">
        <v>15</v>
      </c>
      <c r="B24" s="2" t="s">
        <v>22</v>
      </c>
      <c r="C24" s="2"/>
      <c r="D24" s="2"/>
    </row>
    <row r="25" spans="1:4" ht="12.75">
      <c r="A25" s="2"/>
      <c r="B25" s="3" t="s">
        <v>23</v>
      </c>
      <c r="C25" s="2">
        <v>1790922.96</v>
      </c>
      <c r="D25" s="2">
        <f>C25</f>
        <v>1790922.96</v>
      </c>
    </row>
    <row r="26" spans="1:4" ht="25.5" customHeight="1">
      <c r="A26" s="3" t="s">
        <v>24</v>
      </c>
      <c r="B26" s="3" t="s">
        <v>25</v>
      </c>
      <c r="C26" s="2"/>
      <c r="D26" s="2"/>
    </row>
    <row r="27" spans="1:4" ht="18" customHeight="1">
      <c r="A27" s="2">
        <v>16</v>
      </c>
      <c r="B27" s="2" t="s">
        <v>26</v>
      </c>
      <c r="C27" s="2">
        <v>67817.38</v>
      </c>
      <c r="D27" s="2">
        <f>C27</f>
        <v>67817.38</v>
      </c>
    </row>
    <row r="28" spans="1:4" ht="24.75" customHeight="1">
      <c r="A28" s="2">
        <v>17</v>
      </c>
      <c r="B28" s="2" t="s">
        <v>27</v>
      </c>
      <c r="C28" s="2"/>
      <c r="D28" s="2"/>
    </row>
    <row r="29" spans="1:4" ht="18" customHeight="1">
      <c r="A29" s="2" t="s">
        <v>28</v>
      </c>
      <c r="B29" s="2" t="s">
        <v>29</v>
      </c>
      <c r="C29" s="2">
        <v>289664.35</v>
      </c>
      <c r="D29" s="2">
        <f>C29</f>
        <v>289664.35</v>
      </c>
    </row>
    <row r="30" spans="1:4" ht="18" customHeight="1">
      <c r="A30" s="2" t="s">
        <v>30</v>
      </c>
      <c r="B30" s="2" t="s">
        <v>31</v>
      </c>
      <c r="C30" s="2"/>
      <c r="D30" s="2"/>
    </row>
    <row r="31" spans="1:4" ht="18" customHeight="1">
      <c r="A31" s="2" t="s">
        <v>32</v>
      </c>
      <c r="B31" s="2" t="s">
        <v>33</v>
      </c>
      <c r="C31" s="2"/>
      <c r="D31" s="2"/>
    </row>
    <row r="32" spans="1:4" ht="18" customHeight="1">
      <c r="A32" s="2" t="s">
        <v>34</v>
      </c>
      <c r="B32" s="2" t="s">
        <v>31</v>
      </c>
      <c r="C32" s="2"/>
      <c r="D32" s="2"/>
    </row>
    <row r="33" spans="1:4" ht="24.75" customHeight="1">
      <c r="A33" s="2" t="s">
        <v>35</v>
      </c>
      <c r="B33" s="2" t="s">
        <v>36</v>
      </c>
      <c r="C33" s="2">
        <v>51703.49</v>
      </c>
      <c r="D33" s="2">
        <f>C33</f>
        <v>51703.49</v>
      </c>
    </row>
    <row r="34" spans="1:4" ht="26.25" customHeight="1">
      <c r="A34" s="2" t="s">
        <v>37</v>
      </c>
      <c r="B34" s="2" t="s">
        <v>38</v>
      </c>
      <c r="C34" s="2">
        <v>62099.03</v>
      </c>
      <c r="D34" s="2">
        <v>62099.03</v>
      </c>
    </row>
    <row r="35" spans="1:4" ht="24.75" customHeight="1">
      <c r="A35" s="2" t="s">
        <v>39</v>
      </c>
      <c r="B35" s="2" t="s">
        <v>40</v>
      </c>
      <c r="C35" s="2"/>
      <c r="D35" s="2"/>
    </row>
    <row r="36" spans="1:4" ht="21.75" customHeight="1">
      <c r="A36" s="2" t="s">
        <v>41</v>
      </c>
      <c r="B36" s="2" t="s">
        <v>42</v>
      </c>
      <c r="C36" s="2"/>
      <c r="D36" s="2"/>
    </row>
    <row r="37" spans="1:4" ht="22.5" customHeight="1">
      <c r="A37" s="2" t="s">
        <v>43</v>
      </c>
      <c r="B37" s="2" t="s">
        <v>44</v>
      </c>
      <c r="C37" s="2">
        <v>1388.59</v>
      </c>
      <c r="D37" s="2">
        <v>1388.59</v>
      </c>
    </row>
    <row r="38" spans="1:4" ht="21.75" customHeight="1">
      <c r="A38" s="2" t="s">
        <v>45</v>
      </c>
      <c r="B38" s="2" t="s">
        <v>46</v>
      </c>
      <c r="C38" s="2">
        <v>7219.59</v>
      </c>
      <c r="D38" s="2">
        <v>7219.59</v>
      </c>
    </row>
    <row r="39" spans="1:4" ht="21.75" customHeight="1">
      <c r="A39" s="2" t="s">
        <v>47</v>
      </c>
      <c r="B39" s="2" t="s">
        <v>48</v>
      </c>
      <c r="C39" s="2">
        <v>121363</v>
      </c>
      <c r="D39" s="2">
        <f>C39</f>
        <v>121363</v>
      </c>
    </row>
    <row r="40" spans="1:4" ht="21" customHeight="1">
      <c r="A40" s="2" t="s">
        <v>49</v>
      </c>
      <c r="B40" s="2" t="s">
        <v>50</v>
      </c>
      <c r="C40" s="2">
        <v>12967.02</v>
      </c>
      <c r="D40" s="2">
        <v>12967.02</v>
      </c>
    </row>
    <row r="41" spans="1:4" ht="19.5" customHeight="1">
      <c r="A41" s="2" t="s">
        <v>51</v>
      </c>
      <c r="B41" s="2" t="s">
        <v>52</v>
      </c>
      <c r="C41" s="2">
        <v>41198.59</v>
      </c>
      <c r="D41" s="2">
        <v>41198.59</v>
      </c>
    </row>
    <row r="42" spans="1:4" ht="12.75">
      <c r="A42" s="3">
        <v>18</v>
      </c>
      <c r="B42" s="3" t="s">
        <v>23</v>
      </c>
      <c r="C42" s="2">
        <f>SUM(C27:C41)</f>
        <v>655421.04</v>
      </c>
      <c r="D42" s="2">
        <f>SUM(D27:D41)</f>
        <v>655421.04</v>
      </c>
    </row>
    <row r="43" spans="1:4" ht="21.75" customHeight="1">
      <c r="A43" s="3">
        <v>19</v>
      </c>
      <c r="B43" s="3" t="s">
        <v>53</v>
      </c>
      <c r="C43" s="2"/>
      <c r="D43" s="2"/>
    </row>
    <row r="44" spans="1:4" ht="22.5" customHeight="1">
      <c r="A44" s="2" t="s">
        <v>54</v>
      </c>
      <c r="B44" s="2" t="s">
        <v>55</v>
      </c>
      <c r="C44" s="2"/>
      <c r="D44" s="2"/>
    </row>
    <row r="45" spans="1:4" ht="21.75" customHeight="1">
      <c r="A45" s="2" t="s">
        <v>56</v>
      </c>
      <c r="B45" s="2" t="s">
        <v>57</v>
      </c>
      <c r="C45" s="2"/>
      <c r="D45" s="2"/>
    </row>
    <row r="46" spans="1:4" ht="17.25" customHeight="1">
      <c r="A46" s="2" t="s">
        <v>58</v>
      </c>
      <c r="B46" s="2" t="s">
        <v>59</v>
      </c>
      <c r="C46" s="2"/>
      <c r="D46" s="2"/>
    </row>
    <row r="47" spans="1:4" ht="23.25" customHeight="1">
      <c r="A47" s="2" t="s">
        <v>60</v>
      </c>
      <c r="B47" s="2" t="s">
        <v>61</v>
      </c>
      <c r="C47" s="2"/>
      <c r="D47" s="2"/>
    </row>
    <row r="48" spans="1:4" ht="21" customHeight="1">
      <c r="A48" s="2" t="s">
        <v>62</v>
      </c>
      <c r="B48" s="2" t="s">
        <v>63</v>
      </c>
      <c r="C48" s="2"/>
      <c r="D48" s="2"/>
    </row>
    <row r="49" spans="1:4" ht="21.75" customHeight="1">
      <c r="A49" s="2" t="s">
        <v>64</v>
      </c>
      <c r="B49" s="2" t="s">
        <v>65</v>
      </c>
      <c r="C49" s="2">
        <v>57909.73</v>
      </c>
      <c r="D49" s="2">
        <v>57909.73</v>
      </c>
    </row>
    <row r="50" spans="1:4" ht="21.75" customHeight="1">
      <c r="A50" s="2" t="s">
        <v>66</v>
      </c>
      <c r="B50" s="2" t="s">
        <v>67</v>
      </c>
      <c r="C50" s="2"/>
      <c r="D50" s="2"/>
    </row>
    <row r="51" spans="1:4" ht="21.75" customHeight="1">
      <c r="A51" s="2" t="s">
        <v>68</v>
      </c>
      <c r="B51" s="2" t="s">
        <v>69</v>
      </c>
      <c r="C51" s="2">
        <v>261310.54</v>
      </c>
      <c r="D51" s="2">
        <v>261310.54</v>
      </c>
    </row>
    <row r="52" spans="1:4" ht="20.25" customHeight="1">
      <c r="A52" s="2" t="s">
        <v>70</v>
      </c>
      <c r="B52" s="2" t="s">
        <v>71</v>
      </c>
      <c r="C52" s="2"/>
      <c r="D52" s="2"/>
    </row>
    <row r="53" spans="1:4" ht="25.5" customHeight="1">
      <c r="A53" s="2" t="s">
        <v>72</v>
      </c>
      <c r="B53" s="2" t="s">
        <v>73</v>
      </c>
      <c r="C53" s="2"/>
      <c r="D53" s="2"/>
    </row>
    <row r="54" spans="1:4" ht="21" customHeight="1">
      <c r="A54" s="2" t="s">
        <v>74</v>
      </c>
      <c r="B54" s="2" t="s">
        <v>75</v>
      </c>
      <c r="C54" s="2"/>
      <c r="D54" s="2"/>
    </row>
    <row r="55" spans="1:4" ht="20.25" customHeight="1">
      <c r="A55" s="2" t="s">
        <v>76</v>
      </c>
      <c r="B55" s="2" t="s">
        <v>77</v>
      </c>
      <c r="C55" s="2"/>
      <c r="D55" s="2"/>
    </row>
    <row r="56" spans="1:4" ht="19.5" customHeight="1">
      <c r="A56" s="2" t="s">
        <v>78</v>
      </c>
      <c r="B56" s="2" t="s">
        <v>79</v>
      </c>
      <c r="C56" s="2"/>
      <c r="D56" s="2"/>
    </row>
    <row r="57" spans="1:4" ht="20.25" customHeight="1">
      <c r="A57" s="2" t="s">
        <v>80</v>
      </c>
      <c r="B57" s="2" t="s">
        <v>81</v>
      </c>
      <c r="C57" s="2"/>
      <c r="D57" s="2"/>
    </row>
    <row r="58" spans="1:4" ht="21.75" customHeight="1">
      <c r="A58" s="2" t="s">
        <v>82</v>
      </c>
      <c r="B58" s="2" t="s">
        <v>83</v>
      </c>
      <c r="C58" s="2">
        <v>14894.67</v>
      </c>
      <c r="D58" s="2">
        <v>14894.67</v>
      </c>
    </row>
    <row r="59" spans="1:4" ht="19.5" customHeight="1">
      <c r="A59" s="2" t="s">
        <v>84</v>
      </c>
      <c r="B59" s="2" t="s">
        <v>85</v>
      </c>
      <c r="C59" s="2">
        <v>209952.28</v>
      </c>
      <c r="D59" s="2">
        <v>209952.28</v>
      </c>
    </row>
    <row r="60" spans="1:4" ht="18" customHeight="1">
      <c r="A60" s="2" t="s">
        <v>86</v>
      </c>
      <c r="B60" s="2" t="s">
        <v>87</v>
      </c>
      <c r="C60" s="2">
        <v>24020.65</v>
      </c>
      <c r="D60" s="2">
        <v>24020.65</v>
      </c>
    </row>
    <row r="61" spans="1:4" ht="21" customHeight="1">
      <c r="A61" s="2" t="s">
        <v>88</v>
      </c>
      <c r="B61" s="2" t="s">
        <v>89</v>
      </c>
      <c r="C61" s="2"/>
      <c r="D61" s="2"/>
    </row>
    <row r="62" spans="1:4" ht="20.25" customHeight="1">
      <c r="A62" s="2" t="s">
        <v>90</v>
      </c>
      <c r="B62" s="2" t="s">
        <v>91</v>
      </c>
      <c r="C62" s="2"/>
      <c r="D62" s="2"/>
    </row>
    <row r="63" spans="1:4" ht="21" customHeight="1">
      <c r="A63" s="2" t="s">
        <v>92</v>
      </c>
      <c r="B63" s="2" t="s">
        <v>93</v>
      </c>
      <c r="C63" s="2"/>
      <c r="D63" s="2"/>
    </row>
    <row r="64" spans="1:4" ht="32.25" customHeight="1">
      <c r="A64" s="2" t="s">
        <v>94</v>
      </c>
      <c r="B64" s="2" t="s">
        <v>95</v>
      </c>
      <c r="C64" s="2"/>
      <c r="D64" s="2"/>
    </row>
    <row r="65" spans="1:4" ht="24" customHeight="1">
      <c r="A65" s="7" t="s">
        <v>96</v>
      </c>
      <c r="B65" s="2" t="s">
        <v>97</v>
      </c>
      <c r="C65" s="7">
        <v>53100.42</v>
      </c>
      <c r="D65" s="7">
        <v>53100.42</v>
      </c>
    </row>
    <row r="66" spans="1:4" ht="19.5" customHeight="1">
      <c r="A66" s="7"/>
      <c r="B66" s="2" t="s">
        <v>98</v>
      </c>
      <c r="C66" s="7"/>
      <c r="D66" s="7"/>
    </row>
    <row r="67" spans="1:4" ht="22.5" customHeight="1">
      <c r="A67" s="2" t="s">
        <v>99</v>
      </c>
      <c r="B67" s="2" t="s">
        <v>100</v>
      </c>
      <c r="C67" s="2">
        <v>20656.92</v>
      </c>
      <c r="D67" s="2">
        <v>20656.92</v>
      </c>
    </row>
    <row r="68" spans="1:4" ht="18" customHeight="1">
      <c r="A68" s="3" t="s">
        <v>101</v>
      </c>
      <c r="B68" s="3" t="s">
        <v>23</v>
      </c>
      <c r="C68" s="2">
        <f>SUM(C44:C67)</f>
        <v>641845.2100000001</v>
      </c>
      <c r="D68" s="2">
        <f>SUM(D44:D67)</f>
        <v>641845.2100000001</v>
      </c>
    </row>
    <row r="69" spans="1:4" ht="18" customHeight="1">
      <c r="A69" s="3" t="s">
        <v>102</v>
      </c>
      <c r="B69" s="3" t="s">
        <v>103</v>
      </c>
      <c r="C69" s="2"/>
      <c r="D69" s="2"/>
    </row>
    <row r="70" spans="1:4" ht="22.5" customHeight="1">
      <c r="A70" s="2" t="s">
        <v>104</v>
      </c>
      <c r="B70" s="2" t="s">
        <v>105</v>
      </c>
      <c r="C70" s="2"/>
      <c r="D70" s="2"/>
    </row>
    <row r="71" spans="1:4" ht="21.75" customHeight="1">
      <c r="A71" s="2" t="s">
        <v>106</v>
      </c>
      <c r="B71" s="2" t="s">
        <v>107</v>
      </c>
      <c r="C71" s="2"/>
      <c r="D71" s="2"/>
    </row>
    <row r="72" spans="1:4" ht="21.75" customHeight="1">
      <c r="A72" s="2" t="s">
        <v>108</v>
      </c>
      <c r="B72" s="2" t="s">
        <v>109</v>
      </c>
      <c r="C72" s="2"/>
      <c r="D72" s="2"/>
    </row>
    <row r="73" spans="1:4" ht="35.25" customHeight="1">
      <c r="A73" s="2" t="s">
        <v>110</v>
      </c>
      <c r="B73" s="2" t="s">
        <v>111</v>
      </c>
      <c r="C73" s="2"/>
      <c r="D73" s="2"/>
    </row>
    <row r="74" spans="1:4" ht="20.25" customHeight="1">
      <c r="A74" s="2" t="s">
        <v>112</v>
      </c>
      <c r="B74" s="2" t="s">
        <v>113</v>
      </c>
      <c r="C74" s="2"/>
      <c r="D74" s="2"/>
    </row>
    <row r="75" spans="1:4" ht="12.75">
      <c r="A75" s="2" t="s">
        <v>114</v>
      </c>
      <c r="B75" s="2" t="s">
        <v>115</v>
      </c>
      <c r="C75" s="2"/>
      <c r="D75" s="2"/>
    </row>
    <row r="76" spans="1:4" ht="22.5" customHeight="1">
      <c r="A76" s="2" t="s">
        <v>116</v>
      </c>
      <c r="B76" s="2" t="s">
        <v>117</v>
      </c>
      <c r="C76" s="2">
        <v>129183.93</v>
      </c>
      <c r="D76" s="2">
        <v>129183.93</v>
      </c>
    </row>
    <row r="77" spans="1:4" ht="12.75">
      <c r="A77" s="2" t="s">
        <v>118</v>
      </c>
      <c r="B77" s="2" t="s">
        <v>119</v>
      </c>
      <c r="C77" s="2">
        <f>C79-C27-C42-C68-C76</f>
        <v>296655.39999999997</v>
      </c>
      <c r="D77" s="2">
        <f>C77</f>
        <v>296655.39999999997</v>
      </c>
    </row>
    <row r="78" spans="1:4" ht="22.5" customHeight="1">
      <c r="A78" s="3" t="s">
        <v>120</v>
      </c>
      <c r="B78" s="3" t="s">
        <v>23</v>
      </c>
      <c r="C78" s="2">
        <f>SUM(C76:C77)</f>
        <v>425839.32999999996</v>
      </c>
      <c r="D78" s="2">
        <f>SUM(D76:D77)</f>
        <v>425839.32999999996</v>
      </c>
    </row>
    <row r="79" spans="1:4" ht="32.25" customHeight="1">
      <c r="A79" s="3" t="s">
        <v>121</v>
      </c>
      <c r="B79" s="3" t="s">
        <v>122</v>
      </c>
      <c r="C79" s="2">
        <v>1790922.96</v>
      </c>
      <c r="D79" s="2">
        <f>C79</f>
        <v>1790922.96</v>
      </c>
    </row>
    <row r="80" spans="1:4" ht="48" customHeight="1">
      <c r="A80" s="3" t="s">
        <v>123</v>
      </c>
      <c r="B80" s="3" t="s">
        <v>202</v>
      </c>
      <c r="C80" s="4">
        <f>C79/C12/9</f>
        <v>22.92</v>
      </c>
      <c r="D80" s="4">
        <f>C80</f>
        <v>22.92</v>
      </c>
    </row>
    <row r="81" spans="1:4" ht="66.75" customHeight="1">
      <c r="A81" s="3" t="s">
        <v>124</v>
      </c>
      <c r="B81" s="3" t="s">
        <v>125</v>
      </c>
      <c r="C81" s="2"/>
      <c r="D81" s="2"/>
    </row>
    <row r="82" spans="1:4" ht="25.5" customHeight="1">
      <c r="A82" s="3" t="s">
        <v>126</v>
      </c>
      <c r="B82" s="3" t="s">
        <v>127</v>
      </c>
      <c r="C82" s="2"/>
      <c r="D82" s="2"/>
    </row>
    <row r="83" spans="1:4" ht="21.75" customHeight="1">
      <c r="A83" s="2" t="s">
        <v>128</v>
      </c>
      <c r="B83" s="2" t="s">
        <v>129</v>
      </c>
      <c r="C83" s="3" t="s">
        <v>159</v>
      </c>
      <c r="D83" s="2">
        <v>1167255.47</v>
      </c>
    </row>
    <row r="84" spans="1:4" ht="24.75" customHeight="1">
      <c r="A84" s="2" t="s">
        <v>130</v>
      </c>
      <c r="B84" s="2" t="s">
        <v>131</v>
      </c>
      <c r="C84" s="3" t="s">
        <v>159</v>
      </c>
      <c r="D84" s="2"/>
    </row>
    <row r="85" spans="1:4" ht="18.75" customHeight="1">
      <c r="A85" s="2" t="s">
        <v>132</v>
      </c>
      <c r="B85" s="2" t="s">
        <v>133</v>
      </c>
      <c r="C85" s="3" t="s">
        <v>159</v>
      </c>
      <c r="D85" s="2">
        <v>713581.97</v>
      </c>
    </row>
    <row r="86" spans="1:4" ht="18.75" customHeight="1">
      <c r="A86" s="2" t="s">
        <v>134</v>
      </c>
      <c r="B86" s="2" t="s">
        <v>135</v>
      </c>
      <c r="C86" s="3" t="s">
        <v>159</v>
      </c>
      <c r="D86" s="2">
        <v>169788.85</v>
      </c>
    </row>
    <row r="87" spans="1:4" ht="20.25" customHeight="1">
      <c r="A87" s="2" t="s">
        <v>136</v>
      </c>
      <c r="B87" s="2" t="s">
        <v>137</v>
      </c>
      <c r="C87" s="3" t="s">
        <v>159</v>
      </c>
      <c r="D87" s="2">
        <v>612330.07</v>
      </c>
    </row>
    <row r="88" spans="1:4" ht="19.5" customHeight="1">
      <c r="A88" s="2" t="s">
        <v>138</v>
      </c>
      <c r="B88" s="2" t="s">
        <v>139</v>
      </c>
      <c r="C88" s="3" t="s">
        <v>159</v>
      </c>
      <c r="D88" s="2"/>
    </row>
    <row r="89" spans="1:4" ht="24.75" customHeight="1">
      <c r="A89" s="2" t="s">
        <v>140</v>
      </c>
      <c r="B89" s="2" t="s">
        <v>141</v>
      </c>
      <c r="C89" s="3" t="s">
        <v>159</v>
      </c>
      <c r="D89" s="2"/>
    </row>
    <row r="90" spans="1:4" ht="25.5" customHeight="1">
      <c r="A90" s="2" t="s">
        <v>142</v>
      </c>
      <c r="B90" s="2" t="s">
        <v>143</v>
      </c>
      <c r="C90" s="3" t="s">
        <v>159</v>
      </c>
      <c r="D90" s="2"/>
    </row>
    <row r="91" spans="1:4" ht="24" customHeight="1">
      <c r="A91" s="2" t="s">
        <v>144</v>
      </c>
      <c r="B91" s="2" t="s">
        <v>145</v>
      </c>
      <c r="C91" s="3" t="s">
        <v>159</v>
      </c>
      <c r="D91" s="6" t="s">
        <v>203</v>
      </c>
    </row>
    <row r="92" spans="1:4" ht="45.75" customHeight="1">
      <c r="A92" s="2" t="s">
        <v>146</v>
      </c>
      <c r="B92" s="2" t="s">
        <v>147</v>
      </c>
      <c r="C92" s="3" t="s">
        <v>159</v>
      </c>
      <c r="D92" s="6" t="s">
        <v>203</v>
      </c>
    </row>
    <row r="93" spans="1:4" ht="18" customHeight="1">
      <c r="A93" s="2" t="s">
        <v>148</v>
      </c>
      <c r="B93" s="2" t="s">
        <v>149</v>
      </c>
      <c r="C93" s="3" t="s">
        <v>159</v>
      </c>
      <c r="D93" s="6" t="s">
        <v>203</v>
      </c>
    </row>
    <row r="94" spans="1:4" ht="35.25" customHeight="1">
      <c r="A94" s="2" t="s">
        <v>150</v>
      </c>
      <c r="B94" s="2" t="s">
        <v>151</v>
      </c>
      <c r="C94" s="3" t="s">
        <v>159</v>
      </c>
      <c r="D94" s="6" t="s">
        <v>203</v>
      </c>
    </row>
    <row r="95" spans="1:4" ht="35.25" customHeight="1">
      <c r="A95" s="2" t="s">
        <v>152</v>
      </c>
      <c r="B95" s="2" t="s">
        <v>153</v>
      </c>
      <c r="C95" s="3" t="s">
        <v>159</v>
      </c>
      <c r="D95" s="6" t="s">
        <v>203</v>
      </c>
    </row>
    <row r="96" spans="1:4" ht="12.75">
      <c r="A96" s="3" t="s">
        <v>154</v>
      </c>
      <c r="B96" s="3" t="s">
        <v>23</v>
      </c>
      <c r="C96" s="2"/>
      <c r="D96" s="2">
        <f>SUM(D83:D95)</f>
        <v>2662956.36</v>
      </c>
    </row>
    <row r="97" spans="1:4" ht="19.5" customHeight="1">
      <c r="A97" s="3" t="s">
        <v>155</v>
      </c>
      <c r="B97" s="3" t="s">
        <v>156</v>
      </c>
      <c r="C97" s="2"/>
      <c r="D97" s="2"/>
    </row>
    <row r="98" spans="1:4" ht="24" customHeight="1">
      <c r="A98" s="3" t="s">
        <v>157</v>
      </c>
      <c r="B98" s="3" t="s">
        <v>158</v>
      </c>
      <c r="C98" s="3" t="s">
        <v>159</v>
      </c>
      <c r="D98" s="2">
        <v>1230404.85</v>
      </c>
    </row>
    <row r="99" spans="1:4" ht="27" customHeight="1">
      <c r="A99" s="3" t="s">
        <v>160</v>
      </c>
      <c r="B99" s="3" t="s">
        <v>161</v>
      </c>
      <c r="C99" s="3" t="s">
        <v>159</v>
      </c>
      <c r="D99" s="3" t="s">
        <v>159</v>
      </c>
    </row>
    <row r="100" spans="1:4" ht="21" customHeight="1">
      <c r="A100" s="3" t="s">
        <v>162</v>
      </c>
      <c r="B100" s="3" t="s">
        <v>133</v>
      </c>
      <c r="C100" s="3" t="s">
        <v>159</v>
      </c>
      <c r="D100" s="2">
        <v>788883.61</v>
      </c>
    </row>
    <row r="101" spans="1:4" ht="20.25" customHeight="1">
      <c r="A101" s="3" t="s">
        <v>163</v>
      </c>
      <c r="B101" s="3" t="s">
        <v>164</v>
      </c>
      <c r="C101" s="3" t="s">
        <v>159</v>
      </c>
      <c r="D101" s="2">
        <v>191454.67</v>
      </c>
    </row>
    <row r="102" spans="1:4" ht="22.5" customHeight="1">
      <c r="A102" s="3" t="s">
        <v>165</v>
      </c>
      <c r="B102" s="3" t="s">
        <v>166</v>
      </c>
      <c r="C102" s="3" t="s">
        <v>159</v>
      </c>
      <c r="D102" s="2">
        <v>683135.98</v>
      </c>
    </row>
    <row r="103" spans="1:4" ht="25.5" customHeight="1">
      <c r="A103" s="3" t="s">
        <v>167</v>
      </c>
      <c r="B103" s="3" t="s">
        <v>168</v>
      </c>
      <c r="C103" s="3" t="s">
        <v>159</v>
      </c>
      <c r="D103" s="2"/>
    </row>
    <row r="104" spans="1:4" ht="12.75">
      <c r="A104" s="3" t="s">
        <v>169</v>
      </c>
      <c r="B104" s="3" t="s">
        <v>170</v>
      </c>
      <c r="C104" s="2"/>
      <c r="D104" s="2"/>
    </row>
    <row r="105" spans="1:4" ht="66" customHeight="1">
      <c r="A105" s="3" t="s">
        <v>171</v>
      </c>
      <c r="B105" s="3" t="s">
        <v>172</v>
      </c>
      <c r="C105" s="3" t="s">
        <v>159</v>
      </c>
      <c r="D105" s="2">
        <v>68920.69</v>
      </c>
    </row>
    <row r="106" spans="1:4" ht="66.75" customHeight="1">
      <c r="A106" s="3" t="s">
        <v>173</v>
      </c>
      <c r="B106" s="3" t="s">
        <v>174</v>
      </c>
      <c r="C106" s="3" t="s">
        <v>159</v>
      </c>
      <c r="D106" s="3" t="s">
        <v>159</v>
      </c>
    </row>
    <row r="107" spans="1:4" ht="20.25" customHeight="1">
      <c r="A107" s="3" t="s">
        <v>175</v>
      </c>
      <c r="B107" s="3" t="s">
        <v>133</v>
      </c>
      <c r="C107" s="3" t="s">
        <v>159</v>
      </c>
      <c r="D107" s="2">
        <v>57490.77</v>
      </c>
    </row>
    <row r="108" spans="1:4" ht="20.25" customHeight="1">
      <c r="A108" s="3" t="s">
        <v>176</v>
      </c>
      <c r="B108" s="3" t="s">
        <v>164</v>
      </c>
      <c r="C108" s="3" t="s">
        <v>159</v>
      </c>
      <c r="D108" s="2">
        <v>2995.69</v>
      </c>
    </row>
    <row r="109" spans="1:4" ht="24.75" customHeight="1">
      <c r="A109" s="8" t="s">
        <v>177</v>
      </c>
      <c r="B109" s="3" t="s">
        <v>178</v>
      </c>
      <c r="C109" s="8" t="s">
        <v>159</v>
      </c>
      <c r="D109" s="7">
        <v>78551.64</v>
      </c>
    </row>
    <row r="110" spans="1:4" ht="54.75" customHeight="1">
      <c r="A110" s="8"/>
      <c r="B110" s="3" t="s">
        <v>179</v>
      </c>
      <c r="C110" s="8"/>
      <c r="D110" s="7"/>
    </row>
    <row r="111" spans="1:4" ht="27" customHeight="1">
      <c r="A111" s="8" t="s">
        <v>180</v>
      </c>
      <c r="B111" s="3" t="s">
        <v>178</v>
      </c>
      <c r="C111" s="8" t="s">
        <v>159</v>
      </c>
      <c r="D111" s="7"/>
    </row>
    <row r="112" spans="1:4" ht="54.75" customHeight="1">
      <c r="A112" s="8"/>
      <c r="B112" s="3" t="s">
        <v>181</v>
      </c>
      <c r="C112" s="8"/>
      <c r="D112" s="7"/>
    </row>
    <row r="114" ht="12.75">
      <c r="A114" s="1"/>
    </row>
    <row r="116" ht="12.75">
      <c r="A116" s="1"/>
    </row>
  </sheetData>
  <sheetProtection/>
  <mergeCells count="12">
    <mergeCell ref="A1:E1"/>
    <mergeCell ref="A2:E2"/>
    <mergeCell ref="A3:E3"/>
    <mergeCell ref="A65:A66"/>
    <mergeCell ref="C65:C66"/>
    <mergeCell ref="D65:D66"/>
    <mergeCell ref="A109:A110"/>
    <mergeCell ref="C109:C110"/>
    <mergeCell ref="D109:D110"/>
    <mergeCell ref="A111:A112"/>
    <mergeCell ref="C111:C112"/>
    <mergeCell ref="D111:D1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2011-03-25T09:37:38Z</cp:lastPrinted>
  <dcterms:created xsi:type="dcterms:W3CDTF">2011-03-09T10:36:30Z</dcterms:created>
  <dcterms:modified xsi:type="dcterms:W3CDTF">2011-03-25T11:32:36Z</dcterms:modified>
  <cp:category/>
  <cp:version/>
  <cp:contentType/>
  <cp:contentStatus/>
</cp:coreProperties>
</file>